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般公共预算本级支出表3" sheetId="1" r:id="rId1"/>
  </sheets>
  <externalReferences>
    <externalReference r:id="rId2"/>
  </externalReferences>
  <definedNames>
    <definedName name="_xlnm._FilterDatabase" localSheetId="0" hidden="1">一般公共预算本级支出表3!$A$1:$E$551</definedName>
    <definedName name="地区名称">[1]封面!$B$2:$B$6</definedName>
    <definedName name="_xlnm.Print_Titles" localSheetId="0">一般公共预算本级支出表3!$1:$5</definedName>
  </definedNames>
  <calcPr calcId="144525"/>
</workbook>
</file>

<file path=xl/sharedStrings.xml><?xml version="1.0" encoding="utf-8"?>
<sst xmlns="http://schemas.openxmlformats.org/spreadsheetml/2006/main" count="1101" uniqueCount="962">
  <si>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3表</t>
    </r>
  </si>
  <si>
    <t>一般公共预算本级支出表</t>
  </si>
  <si>
    <t>单位：万元</t>
  </si>
  <si>
    <t>科目编码</t>
  </si>
  <si>
    <t>科目名称</t>
  </si>
  <si>
    <t>合  计</t>
  </si>
  <si>
    <t>基本支出</t>
  </si>
  <si>
    <t>项目支出</t>
  </si>
  <si>
    <t>合计</t>
  </si>
  <si>
    <t>201</t>
  </si>
  <si>
    <t>一般公共服务支出</t>
  </si>
  <si>
    <t xml:space="preserve">  20101</t>
  </si>
  <si>
    <t xml:space="preserve">  人大事务</t>
  </si>
  <si>
    <t xml:space="preserve">    2010101</t>
  </si>
  <si>
    <t xml:space="preserve">    行政运行</t>
  </si>
  <si>
    <t xml:space="preserve">    2010103</t>
  </si>
  <si>
    <t xml:space="preserve">    机关服务</t>
  </si>
  <si>
    <t xml:space="preserve">    2010104</t>
  </si>
  <si>
    <t xml:space="preserve">    人大会议</t>
  </si>
  <si>
    <t xml:space="preserve">    2010105</t>
  </si>
  <si>
    <t xml:space="preserve">    人大立法</t>
  </si>
  <si>
    <t xml:space="preserve">    2010106</t>
  </si>
  <si>
    <t xml:space="preserve">    人大监督</t>
  </si>
  <si>
    <t xml:space="preserve">  20102</t>
  </si>
  <si>
    <t xml:space="preserve">  政协事务</t>
  </si>
  <si>
    <t xml:space="preserve">    2010201</t>
  </si>
  <si>
    <t xml:space="preserve">    2010203</t>
  </si>
  <si>
    <t xml:space="preserve">    2010205</t>
  </si>
  <si>
    <t xml:space="preserve">    委员视察</t>
  </si>
  <si>
    <t xml:space="preserve">    2010206</t>
  </si>
  <si>
    <t xml:space="preserve">    参政议政</t>
  </si>
  <si>
    <t xml:space="preserve">  20103</t>
  </si>
  <si>
    <t xml:space="preserve">  政府办公厅（室）及相关机构事务</t>
  </si>
  <si>
    <t xml:space="preserve">    2010301</t>
  </si>
  <si>
    <t xml:space="preserve">    2010302</t>
  </si>
  <si>
    <t xml:space="preserve">    一般行政管理事务</t>
  </si>
  <si>
    <t xml:space="preserve">    2010303</t>
  </si>
  <si>
    <t xml:space="preserve">    2010308</t>
  </si>
  <si>
    <t xml:space="preserve">    信访事务</t>
  </si>
  <si>
    <t xml:space="preserve">    2010350</t>
  </si>
  <si>
    <t xml:space="preserve">    事业运行</t>
  </si>
  <si>
    <t xml:space="preserve">    2010399</t>
  </si>
  <si>
    <t>其他政府办公厅（室）及相关机构事务支出</t>
  </si>
  <si>
    <t xml:space="preserve">  20104</t>
  </si>
  <si>
    <t xml:space="preserve">  发展与改革事务</t>
  </si>
  <si>
    <t xml:space="preserve">    2010401</t>
  </si>
  <si>
    <t xml:space="preserve">    2010402</t>
  </si>
  <si>
    <t xml:space="preserve">    2010403</t>
  </si>
  <si>
    <t xml:space="preserve">    2010408</t>
  </si>
  <si>
    <t xml:space="preserve">    物价管理</t>
  </si>
  <si>
    <t xml:space="preserve">    2010450</t>
  </si>
  <si>
    <t xml:space="preserve">    2010499</t>
  </si>
  <si>
    <t xml:space="preserve">    其他发展与改革事务支出</t>
  </si>
  <si>
    <t xml:space="preserve">  20105</t>
  </si>
  <si>
    <t xml:space="preserve">  统计信息事务</t>
  </si>
  <si>
    <t xml:space="preserve">    2010501</t>
  </si>
  <si>
    <t xml:space="preserve">    2010503</t>
  </si>
  <si>
    <t xml:space="preserve">    2010504</t>
  </si>
  <si>
    <t xml:space="preserve">    信息事务</t>
  </si>
  <si>
    <t xml:space="preserve">    2010505</t>
  </si>
  <si>
    <t xml:space="preserve">    专项统计业务</t>
  </si>
  <si>
    <t xml:space="preserve">    2010507</t>
  </si>
  <si>
    <t xml:space="preserve">    专项普查活动</t>
  </si>
  <si>
    <t xml:space="preserve">    2010508</t>
  </si>
  <si>
    <t xml:space="preserve">    统计抽样调查</t>
  </si>
  <si>
    <t xml:space="preserve">    2010550</t>
  </si>
  <si>
    <t xml:space="preserve">  20106</t>
  </si>
  <si>
    <t xml:space="preserve">  财政事务</t>
  </si>
  <si>
    <t xml:space="preserve">    2010601</t>
  </si>
  <si>
    <t xml:space="preserve">    2010602</t>
  </si>
  <si>
    <t xml:space="preserve">    2010603</t>
  </si>
  <si>
    <t xml:space="preserve">    2010605</t>
  </si>
  <si>
    <t xml:space="preserve">    财政国库业务</t>
  </si>
  <si>
    <t xml:space="preserve">    2010607</t>
  </si>
  <si>
    <t xml:space="preserve">    信息化建设</t>
  </si>
  <si>
    <t>20107</t>
  </si>
  <si>
    <t xml:space="preserve">  税收事务</t>
  </si>
  <si>
    <t xml:space="preserve">   2010701</t>
  </si>
  <si>
    <t xml:space="preserve">   2010706</t>
  </si>
  <si>
    <t xml:space="preserve">    代扣代收代征税款手续费</t>
  </si>
  <si>
    <t xml:space="preserve">  20108</t>
  </si>
  <si>
    <t xml:space="preserve">  审计事务</t>
  </si>
  <si>
    <t xml:space="preserve">    2010801</t>
  </si>
  <si>
    <t xml:space="preserve">    2010803</t>
  </si>
  <si>
    <t xml:space="preserve">    2010804</t>
  </si>
  <si>
    <t xml:space="preserve">    审计业务</t>
  </si>
  <si>
    <t>20110</t>
  </si>
  <si>
    <t xml:space="preserve">   人力资源事务</t>
  </si>
  <si>
    <t xml:space="preserve">    2011001</t>
  </si>
  <si>
    <t xml:space="preserve">    2011003</t>
  </si>
  <si>
    <t xml:space="preserve">    2011008</t>
  </si>
  <si>
    <t xml:space="preserve">    引进人才费用</t>
  </si>
  <si>
    <t xml:space="preserve">    2011099</t>
  </si>
  <si>
    <t xml:space="preserve">    其他人力资源事务支出</t>
  </si>
  <si>
    <t xml:space="preserve">  20111</t>
  </si>
  <si>
    <t xml:space="preserve">  纪检监察事务</t>
  </si>
  <si>
    <t xml:space="preserve">    2011101</t>
  </si>
  <si>
    <t xml:space="preserve">    2011102</t>
  </si>
  <si>
    <t xml:space="preserve">    2011103</t>
  </si>
  <si>
    <t xml:space="preserve">    2011199</t>
  </si>
  <si>
    <t xml:space="preserve">    其他纪检监察事务支出</t>
  </si>
  <si>
    <t xml:space="preserve">  20113</t>
  </si>
  <si>
    <t xml:space="preserve">  商贸事务</t>
  </si>
  <si>
    <t xml:space="preserve">    2011301</t>
  </si>
  <si>
    <t xml:space="preserve">    2011303</t>
  </si>
  <si>
    <t xml:space="preserve">    2011308</t>
  </si>
  <si>
    <t xml:space="preserve">    招商引资</t>
  </si>
  <si>
    <t xml:space="preserve">    2011350</t>
  </si>
  <si>
    <t xml:space="preserve">  20123</t>
  </si>
  <si>
    <t xml:space="preserve">  民族事务</t>
  </si>
  <si>
    <t xml:space="preserve">    2012301</t>
  </si>
  <si>
    <t xml:space="preserve">    2012303</t>
  </si>
  <si>
    <t xml:space="preserve">    2012304</t>
  </si>
  <si>
    <t xml:space="preserve">    民族工作专项</t>
  </si>
  <si>
    <t xml:space="preserve">  20126</t>
  </si>
  <si>
    <t xml:space="preserve">  档案事务</t>
  </si>
  <si>
    <t xml:space="preserve">    2012601</t>
  </si>
  <si>
    <t xml:space="preserve">    2012602</t>
  </si>
  <si>
    <t xml:space="preserve">    2012603</t>
  </si>
  <si>
    <t xml:space="preserve">    2012604</t>
  </si>
  <si>
    <t xml:space="preserve">    档案馆</t>
  </si>
  <si>
    <t xml:space="preserve">  20128</t>
  </si>
  <si>
    <t xml:space="preserve">  民主党派及工商联事务</t>
  </si>
  <si>
    <t xml:space="preserve">    2012801</t>
  </si>
  <si>
    <t xml:space="preserve">    2012803</t>
  </si>
  <si>
    <t xml:space="preserve">  20129</t>
  </si>
  <si>
    <t xml:space="preserve">  群众团体事务</t>
  </si>
  <si>
    <t xml:space="preserve">    2012901</t>
  </si>
  <si>
    <t xml:space="preserve">    2012902</t>
  </si>
  <si>
    <t xml:space="preserve">    2012903</t>
  </si>
  <si>
    <t xml:space="preserve">    2012950</t>
  </si>
  <si>
    <t xml:space="preserve">    2012999</t>
  </si>
  <si>
    <t xml:space="preserve">    其他群众团体事务</t>
  </si>
  <si>
    <t xml:space="preserve">  20131</t>
  </si>
  <si>
    <t xml:space="preserve">  党委办公厅（室）及相关机构事务</t>
  </si>
  <si>
    <t xml:space="preserve">    2013101</t>
  </si>
  <si>
    <t xml:space="preserve">    2013102</t>
  </si>
  <si>
    <t xml:space="preserve">    2013103</t>
  </si>
  <si>
    <t xml:space="preserve">    2013105</t>
  </si>
  <si>
    <t xml:space="preserve">    专项业务</t>
  </si>
  <si>
    <t xml:space="preserve">  20132</t>
  </si>
  <si>
    <t xml:space="preserve">  组织事务</t>
  </si>
  <si>
    <t xml:space="preserve">    2013201</t>
  </si>
  <si>
    <t xml:space="preserve">    2013202</t>
  </si>
  <si>
    <t xml:space="preserve">    2013203</t>
  </si>
  <si>
    <t xml:space="preserve">    2013204</t>
  </si>
  <si>
    <t xml:space="preserve">    公务员事务</t>
  </si>
  <si>
    <t xml:space="preserve">  20133</t>
  </si>
  <si>
    <t xml:space="preserve">  宣传事务</t>
  </si>
  <si>
    <t xml:space="preserve">    2013301</t>
  </si>
  <si>
    <t xml:space="preserve">    2013302</t>
  </si>
  <si>
    <t xml:space="preserve">    2013303</t>
  </si>
  <si>
    <t xml:space="preserve">    2013350</t>
  </si>
  <si>
    <t xml:space="preserve">  20134</t>
  </si>
  <si>
    <t xml:space="preserve">  统战事务</t>
  </si>
  <si>
    <t xml:space="preserve">    2013401</t>
  </si>
  <si>
    <t xml:space="preserve">    2013403</t>
  </si>
  <si>
    <t xml:space="preserve">    2013405</t>
  </si>
  <si>
    <t xml:space="preserve">    华侨事务</t>
  </si>
  <si>
    <t xml:space="preserve">  20136</t>
  </si>
  <si>
    <t xml:space="preserve">  其他共产党事务支出</t>
  </si>
  <si>
    <t xml:space="preserve">    2013601</t>
  </si>
  <si>
    <t xml:space="preserve">    2013602</t>
  </si>
  <si>
    <t xml:space="preserve">    2013603</t>
  </si>
  <si>
    <t xml:space="preserve">    2013699</t>
  </si>
  <si>
    <t xml:space="preserve">    其他共产党事务支出</t>
  </si>
  <si>
    <t xml:space="preserve">  20137</t>
  </si>
  <si>
    <t xml:space="preserve">  网信事务</t>
  </si>
  <si>
    <t xml:space="preserve">    2013701</t>
  </si>
  <si>
    <t xml:space="preserve">    2013750</t>
  </si>
  <si>
    <t xml:space="preserve">  20138</t>
  </si>
  <si>
    <t xml:space="preserve">  市场监督管理事务</t>
  </si>
  <si>
    <t xml:space="preserve">    2013801</t>
  </si>
  <si>
    <t xml:space="preserve">    2013803</t>
  </si>
  <si>
    <t xml:space="preserve">    2013804</t>
  </si>
  <si>
    <t xml:space="preserve">    市场主体管理</t>
  </si>
  <si>
    <t xml:space="preserve">    2013805</t>
  </si>
  <si>
    <t xml:space="preserve">    市场秩序执法</t>
  </si>
  <si>
    <t xml:space="preserve">    2013812</t>
  </si>
  <si>
    <t xml:space="preserve">    药品事务</t>
  </si>
  <si>
    <t xml:space="preserve">    2013815</t>
  </si>
  <si>
    <t xml:space="preserve">    质量安全监管</t>
  </si>
  <si>
    <t xml:space="preserve">    2013816</t>
  </si>
  <si>
    <t xml:space="preserve">    食品安全监管</t>
  </si>
  <si>
    <t xml:space="preserve">  20199</t>
  </si>
  <si>
    <t xml:space="preserve">  其他一般公共事务</t>
  </si>
  <si>
    <t xml:space="preserve">    2019901</t>
  </si>
  <si>
    <t xml:space="preserve">    国家赔偿费用支出</t>
  </si>
  <si>
    <t xml:space="preserve">    2019999</t>
  </si>
  <si>
    <t xml:space="preserve">    其他一般公共服务支出</t>
  </si>
  <si>
    <t>203</t>
  </si>
  <si>
    <t>国防支出</t>
  </si>
  <si>
    <t xml:space="preserve">  20306</t>
  </si>
  <si>
    <t xml:space="preserve">  国防动员</t>
  </si>
  <si>
    <t>204</t>
  </si>
  <si>
    <t>公共安全支出</t>
  </si>
  <si>
    <t xml:space="preserve">  20401</t>
  </si>
  <si>
    <t xml:space="preserve">  武装警察部队</t>
  </si>
  <si>
    <t xml:space="preserve">    2040101</t>
  </si>
  <si>
    <t xml:space="preserve">   武装警察部队</t>
  </si>
  <si>
    <t xml:space="preserve">    2040199</t>
  </si>
  <si>
    <t xml:space="preserve">    其他武装警察部队支出</t>
  </si>
  <si>
    <t xml:space="preserve">  20402</t>
  </si>
  <si>
    <t xml:space="preserve">  公安</t>
  </si>
  <si>
    <t xml:space="preserve">    2040201</t>
  </si>
  <si>
    <t xml:space="preserve">    2040202</t>
  </si>
  <si>
    <t xml:space="preserve">    2040203</t>
  </si>
  <si>
    <t xml:space="preserve">    2040219</t>
  </si>
  <si>
    <t xml:space="preserve">    2040220</t>
  </si>
  <si>
    <t xml:space="preserve">    执法办案</t>
  </si>
  <si>
    <t xml:space="preserve">  20403</t>
  </si>
  <si>
    <t xml:space="preserve">  国家安全</t>
  </si>
  <si>
    <t xml:space="preserve">    2040303</t>
  </si>
  <si>
    <t xml:space="preserve">  20404</t>
  </si>
  <si>
    <t xml:space="preserve">  检察</t>
  </si>
  <si>
    <t xml:space="preserve">    2040301</t>
  </si>
  <si>
    <t xml:space="preserve">  20406</t>
  </si>
  <si>
    <t xml:space="preserve">  司法</t>
  </si>
  <si>
    <t xml:space="preserve">    2040601</t>
  </si>
  <si>
    <t xml:space="preserve">    2040602</t>
  </si>
  <si>
    <t xml:space="preserve">    2040603</t>
  </si>
  <si>
    <t xml:space="preserve">    2040605</t>
  </si>
  <si>
    <t xml:space="preserve">    普法宣传</t>
  </si>
  <si>
    <t xml:space="preserve">    2040607</t>
  </si>
  <si>
    <t xml:space="preserve">    公共法律服务</t>
  </si>
  <si>
    <t xml:space="preserve">    2040610</t>
  </si>
  <si>
    <t xml:space="preserve">    社区矫正</t>
  </si>
  <si>
    <t xml:space="preserve">  20407</t>
  </si>
  <si>
    <t xml:space="preserve">  监狱</t>
  </si>
  <si>
    <t xml:space="preserve">    2040704</t>
  </si>
  <si>
    <t xml:space="preserve">    犯人生活</t>
  </si>
  <si>
    <t xml:space="preserve">  20408</t>
  </si>
  <si>
    <t xml:space="preserve">  强制隔离戒毒</t>
  </si>
  <si>
    <t xml:space="preserve">    2040801</t>
  </si>
  <si>
    <t xml:space="preserve">    2040802</t>
  </si>
  <si>
    <t xml:space="preserve">    2040804</t>
  </si>
  <si>
    <t xml:space="preserve">    强制隔离戒毒人员生活</t>
  </si>
  <si>
    <t xml:space="preserve">    2040806</t>
  </si>
  <si>
    <t xml:space="preserve">    所政设施建设</t>
  </si>
  <si>
    <t xml:space="preserve">    2040899</t>
  </si>
  <si>
    <t xml:space="preserve">    其他强制隔离戒毒支出</t>
  </si>
  <si>
    <t xml:space="preserve">  20409</t>
  </si>
  <si>
    <t xml:space="preserve">  国家保密</t>
  </si>
  <si>
    <t xml:space="preserve">    2040901</t>
  </si>
  <si>
    <t xml:space="preserve">    2040903</t>
  </si>
  <si>
    <t xml:space="preserve">  20499</t>
  </si>
  <si>
    <t xml:space="preserve">  其他公共安全支出</t>
  </si>
  <si>
    <t xml:space="preserve">    2049901</t>
  </si>
  <si>
    <t xml:space="preserve">   其他公共安全支出</t>
  </si>
  <si>
    <t>205</t>
  </si>
  <si>
    <t>教育支出</t>
  </si>
  <si>
    <t xml:space="preserve">  20501</t>
  </si>
  <si>
    <t xml:space="preserve">  教育管理事务</t>
  </si>
  <si>
    <t xml:space="preserve">    2050101</t>
  </si>
  <si>
    <t xml:space="preserve">    2050103</t>
  </si>
  <si>
    <t xml:space="preserve">    2050199</t>
  </si>
  <si>
    <t xml:space="preserve">    其他教育管理事务支出</t>
  </si>
  <si>
    <t xml:space="preserve">  20502</t>
  </si>
  <si>
    <t xml:space="preserve">  普通教育</t>
  </si>
  <si>
    <t xml:space="preserve">    2050201</t>
  </si>
  <si>
    <t xml:space="preserve">    学前教育</t>
  </si>
  <si>
    <t xml:space="preserve">    2050203</t>
  </si>
  <si>
    <t xml:space="preserve">    初中教育</t>
  </si>
  <si>
    <t xml:space="preserve">    2050204</t>
  </si>
  <si>
    <t xml:space="preserve">    高中教育</t>
  </si>
  <si>
    <t xml:space="preserve">    2050205</t>
  </si>
  <si>
    <t xml:space="preserve">    高等教育</t>
  </si>
  <si>
    <t xml:space="preserve">    2050299</t>
  </si>
  <si>
    <t xml:space="preserve">    其他普通教育支出</t>
  </si>
  <si>
    <t xml:space="preserve">  20503</t>
  </si>
  <si>
    <t xml:space="preserve">  职业教育</t>
  </si>
  <si>
    <t xml:space="preserve">    2050302</t>
  </si>
  <si>
    <t xml:space="preserve">    中等职业教育</t>
  </si>
  <si>
    <t xml:space="preserve">  20507</t>
  </si>
  <si>
    <t xml:space="preserve">  特殊教育</t>
  </si>
  <si>
    <t xml:space="preserve">    2050701</t>
  </si>
  <si>
    <t xml:space="preserve">    特殊学校教育</t>
  </si>
  <si>
    <t xml:space="preserve">  20508</t>
  </si>
  <si>
    <t xml:space="preserve">  进修及培训</t>
  </si>
  <si>
    <t xml:space="preserve">    2050801</t>
  </si>
  <si>
    <t xml:space="preserve">    教师进修</t>
  </si>
  <si>
    <t xml:space="preserve">    2050802</t>
  </si>
  <si>
    <t xml:space="preserve">    干部教育</t>
  </si>
  <si>
    <t>206</t>
  </si>
  <si>
    <t>科学技术支出</t>
  </si>
  <si>
    <t xml:space="preserve">  20601</t>
  </si>
  <si>
    <t xml:space="preserve">  科学技术管理事务</t>
  </si>
  <si>
    <t xml:space="preserve">    2060101</t>
  </si>
  <si>
    <t xml:space="preserve">    2060103</t>
  </si>
  <si>
    <t xml:space="preserve">  20602</t>
  </si>
  <si>
    <t xml:space="preserve">  基础研究</t>
  </si>
  <si>
    <t xml:space="preserve">    2060201</t>
  </si>
  <si>
    <t xml:space="preserve">    机构运行</t>
  </si>
  <si>
    <t xml:space="preserve">  20603</t>
  </si>
  <si>
    <t xml:space="preserve">  应用研究</t>
  </si>
  <si>
    <t xml:space="preserve">    2060301</t>
  </si>
  <si>
    <t xml:space="preserve">  20604</t>
  </si>
  <si>
    <t>技术研究与开发</t>
  </si>
  <si>
    <t xml:space="preserve">   2060401</t>
  </si>
  <si>
    <t xml:space="preserve">  20605</t>
  </si>
  <si>
    <t xml:space="preserve">  科技条件与服务</t>
  </si>
  <si>
    <t xml:space="preserve">   2060501</t>
  </si>
  <si>
    <t xml:space="preserve">  20607</t>
  </si>
  <si>
    <t xml:space="preserve">  科学技术普及</t>
  </si>
  <si>
    <t xml:space="preserve">    2060701</t>
  </si>
  <si>
    <t xml:space="preserve">    2060702</t>
  </si>
  <si>
    <t xml:space="preserve">    科普活动</t>
  </si>
  <si>
    <t xml:space="preserve">    2060705</t>
  </si>
  <si>
    <t xml:space="preserve">    科技馆站</t>
  </si>
  <si>
    <t xml:space="preserve">  20699</t>
  </si>
  <si>
    <t xml:space="preserve">   其他科学技术支出</t>
  </si>
  <si>
    <t xml:space="preserve">    2069999</t>
  </si>
  <si>
    <t xml:space="preserve">    其他科学技术支出</t>
  </si>
  <si>
    <t>207</t>
  </si>
  <si>
    <t>文化旅游体育与传媒支出</t>
  </si>
  <si>
    <t xml:space="preserve">  20701</t>
  </si>
  <si>
    <t xml:space="preserve">  文化和旅游</t>
  </si>
  <si>
    <t xml:space="preserve">    2070101</t>
  </si>
  <si>
    <t xml:space="preserve">    2070103</t>
  </si>
  <si>
    <t xml:space="preserve">    2070104</t>
  </si>
  <si>
    <t xml:space="preserve">    图书馆</t>
  </si>
  <si>
    <t xml:space="preserve">    2070106</t>
  </si>
  <si>
    <t xml:space="preserve">    艺术表演场所</t>
  </si>
  <si>
    <t xml:space="preserve">    2070107</t>
  </si>
  <si>
    <t xml:space="preserve">    艺术表演团体</t>
  </si>
  <si>
    <t xml:space="preserve">    2070109</t>
  </si>
  <si>
    <t xml:space="preserve">    群众文化</t>
  </si>
  <si>
    <t xml:space="preserve">    2070111</t>
  </si>
  <si>
    <t xml:space="preserve">    文化创作与保护</t>
  </si>
  <si>
    <t xml:space="preserve">    2070112</t>
  </si>
  <si>
    <t xml:space="preserve">    文化和旅游市场管理</t>
  </si>
  <si>
    <t xml:space="preserve">    2070199</t>
  </si>
  <si>
    <t xml:space="preserve">    其他文化和旅游支出</t>
  </si>
  <si>
    <t xml:space="preserve">  20702</t>
  </si>
  <si>
    <t xml:space="preserve">  文物</t>
  </si>
  <si>
    <t xml:space="preserve">    2070204</t>
  </si>
  <si>
    <t xml:space="preserve">    文物保护</t>
  </si>
  <si>
    <t xml:space="preserve">    2070205</t>
  </si>
  <si>
    <t xml:space="preserve">    博物馆</t>
  </si>
  <si>
    <t xml:space="preserve">  20703</t>
  </si>
  <si>
    <t xml:space="preserve">  体育</t>
  </si>
  <si>
    <t xml:space="preserve">    2070301</t>
  </si>
  <si>
    <t xml:space="preserve">    2070303</t>
  </si>
  <si>
    <t xml:space="preserve">    2070304</t>
  </si>
  <si>
    <t xml:space="preserve">    运动项目管理</t>
  </si>
  <si>
    <t xml:space="preserve">    2070306</t>
  </si>
  <si>
    <t xml:space="preserve">    体育训练</t>
  </si>
  <si>
    <t xml:space="preserve">    2070307</t>
  </si>
  <si>
    <t xml:space="preserve">    体育场馆</t>
  </si>
  <si>
    <t xml:space="preserve">    2070399</t>
  </si>
  <si>
    <t xml:space="preserve">    其他体育支出</t>
  </si>
  <si>
    <t xml:space="preserve">  20706</t>
  </si>
  <si>
    <t xml:space="preserve">  新闻出版电影</t>
  </si>
  <si>
    <t xml:space="preserve">    2070605</t>
  </si>
  <si>
    <t xml:space="preserve">    出版发行</t>
  </si>
  <si>
    <t xml:space="preserve">    2070607</t>
  </si>
  <si>
    <t xml:space="preserve">    电影</t>
  </si>
  <si>
    <t xml:space="preserve">  20708</t>
  </si>
  <si>
    <t xml:space="preserve">  广播电视</t>
  </si>
  <si>
    <t xml:space="preserve">    2070801</t>
  </si>
  <si>
    <t xml:space="preserve">    2080802</t>
  </si>
  <si>
    <t xml:space="preserve">    2070804</t>
  </si>
  <si>
    <t xml:space="preserve">    广播</t>
  </si>
  <si>
    <t xml:space="preserve">    2070805</t>
  </si>
  <si>
    <t xml:space="preserve">    电视</t>
  </si>
  <si>
    <t xml:space="preserve">    2070899</t>
  </si>
  <si>
    <t xml:space="preserve">    其他广播电视支出</t>
  </si>
  <si>
    <t xml:space="preserve">  20799</t>
  </si>
  <si>
    <t xml:space="preserve">   其他文化体育与传媒支出</t>
  </si>
  <si>
    <t xml:space="preserve">   2079999</t>
  </si>
  <si>
    <t xml:space="preserve">    其他文化体育与传媒支出</t>
  </si>
  <si>
    <t>208</t>
  </si>
  <si>
    <t>社会保障和就业支出</t>
  </si>
  <si>
    <t xml:space="preserve">  20801</t>
  </si>
  <si>
    <t xml:space="preserve">  人力资源和社会保障管理事务</t>
  </si>
  <si>
    <t xml:space="preserve">    2080101</t>
  </si>
  <si>
    <t xml:space="preserve">    2080103</t>
  </si>
  <si>
    <t xml:space="preserve">    2080109</t>
  </si>
  <si>
    <t xml:space="preserve">    社会保险经办机构</t>
  </si>
  <si>
    <t xml:space="preserve">    2080112</t>
  </si>
  <si>
    <t xml:space="preserve">    劳动人事争议调解仲裁</t>
  </si>
  <si>
    <t xml:space="preserve">    2080199</t>
  </si>
  <si>
    <t xml:space="preserve">    其他人力资源和社会保障管理事务支出</t>
  </si>
  <si>
    <t xml:space="preserve">  20802</t>
  </si>
  <si>
    <t xml:space="preserve">  民政管理事务</t>
  </si>
  <si>
    <t xml:space="preserve">    2080201</t>
  </si>
  <si>
    <t xml:space="preserve">    2080202</t>
  </si>
  <si>
    <t xml:space="preserve">    2080203</t>
  </si>
  <si>
    <t xml:space="preserve">    2080208</t>
  </si>
  <si>
    <t xml:space="preserve">    基层政权和社区建设</t>
  </si>
  <si>
    <t xml:space="preserve">    2080299</t>
  </si>
  <si>
    <t xml:space="preserve">    其他民政管理事务支出</t>
  </si>
  <si>
    <t xml:space="preserve">  20805</t>
  </si>
  <si>
    <t xml:space="preserve">  行政事业单位离退休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</si>
  <si>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</si>
  <si>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</si>
  <si>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</si>
  <si>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</si>
  <si>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2080503</t>
  </si>
  <si>
    <t xml:space="preserve">    离退休人员管理机构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</si>
  <si>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</si>
  <si>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</si>
  <si>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</si>
  <si>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</si>
  <si>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 xml:space="preserve">    2080507</t>
  </si>
  <si>
    <t xml:space="preserve">    对机关事业单位基本养老保险基金的补助</t>
  </si>
  <si>
    <t xml:space="preserve">    2080599</t>
  </si>
  <si>
    <t xml:space="preserve">    其他行政事业单位离退休支出</t>
  </si>
  <si>
    <t xml:space="preserve">   20806</t>
  </si>
  <si>
    <t xml:space="preserve">  企业改革补助</t>
  </si>
  <si>
    <t xml:space="preserve">   2080601</t>
  </si>
  <si>
    <t xml:space="preserve">   企业关闭破产补助</t>
  </si>
  <si>
    <t xml:space="preserve">   2080699</t>
  </si>
  <si>
    <t xml:space="preserve">   其他企业改革发展补助</t>
  </si>
  <si>
    <t xml:space="preserve">   20807</t>
  </si>
  <si>
    <t xml:space="preserve">  就业补助</t>
  </si>
  <si>
    <t xml:space="preserve">   2080701</t>
  </si>
  <si>
    <t xml:space="preserve">   就业创业服务补贴</t>
  </si>
  <si>
    <t xml:space="preserve">   2080799</t>
  </si>
  <si>
    <t xml:space="preserve">   其他就业补助支出</t>
  </si>
  <si>
    <t xml:space="preserve">  20808</t>
  </si>
  <si>
    <t xml:space="preserve">  抚恤</t>
  </si>
  <si>
    <t xml:space="preserve">    2080801</t>
  </si>
  <si>
    <t xml:space="preserve">    死亡抚恤</t>
  </si>
  <si>
    <t xml:space="preserve">    伤残抚恤</t>
  </si>
  <si>
    <t xml:space="preserve">    2080803</t>
  </si>
  <si>
    <t xml:space="preserve">    在乡复员、退伍军人生活补助</t>
  </si>
  <si>
    <t xml:space="preserve">    2080805</t>
  </si>
  <si>
    <t xml:space="preserve">    义务兵优待</t>
  </si>
  <si>
    <t xml:space="preserve">    2080806</t>
  </si>
  <si>
    <t xml:space="preserve">    农村籍退役士兵老年生活补助</t>
  </si>
  <si>
    <t xml:space="preserve">    2080899</t>
  </si>
  <si>
    <t xml:space="preserve">    其他优抚支出</t>
  </si>
  <si>
    <t xml:space="preserve">  20809</t>
  </si>
  <si>
    <t xml:space="preserve">  退役安置</t>
  </si>
  <si>
    <t xml:space="preserve">    2080901</t>
  </si>
  <si>
    <t xml:space="preserve">    退役士兵安置</t>
  </si>
  <si>
    <t xml:space="preserve">    2080905</t>
  </si>
  <si>
    <t xml:space="preserve">    军队转业干部安置</t>
  </si>
  <si>
    <t xml:space="preserve">    2080999</t>
  </si>
  <si>
    <t xml:space="preserve">    其他退役安置支出</t>
  </si>
  <si>
    <t xml:space="preserve">  20810</t>
  </si>
  <si>
    <t xml:space="preserve">  社会福利</t>
  </si>
  <si>
    <t xml:space="preserve">    2081001</t>
  </si>
  <si>
    <t xml:space="preserve">    儿童福利</t>
  </si>
  <si>
    <t xml:space="preserve">    2081002</t>
  </si>
  <si>
    <t xml:space="preserve">    老年福利</t>
  </si>
  <si>
    <t xml:space="preserve">    2081005</t>
  </si>
  <si>
    <t xml:space="preserve">    社会福利事业单位</t>
  </si>
  <si>
    <t xml:space="preserve">    2081004</t>
  </si>
  <si>
    <t xml:space="preserve">    殡葬</t>
  </si>
  <si>
    <t xml:space="preserve">    2081099</t>
  </si>
  <si>
    <t xml:space="preserve">    其他社会福利支出</t>
  </si>
  <si>
    <t xml:space="preserve">  20811</t>
  </si>
  <si>
    <t xml:space="preserve">  残疾人事业</t>
  </si>
  <si>
    <t xml:space="preserve">    2081101</t>
  </si>
  <si>
    <t xml:space="preserve">    2081102</t>
  </si>
  <si>
    <t xml:space="preserve">    2081103</t>
  </si>
  <si>
    <t xml:space="preserve">    2081104</t>
  </si>
  <si>
    <t xml:space="preserve">    残疾人康复</t>
  </si>
  <si>
    <t xml:space="preserve">    2081105</t>
  </si>
  <si>
    <t xml:space="preserve">    残疾人就业和扶贫</t>
  </si>
  <si>
    <t xml:space="preserve">    2081107</t>
  </si>
  <si>
    <t xml:space="preserve">    残疾人生活和护理补贴</t>
  </si>
  <si>
    <t xml:space="preserve">    2081199</t>
  </si>
  <si>
    <t xml:space="preserve">    其他残疾人事业支出</t>
  </si>
  <si>
    <t xml:space="preserve">  20816</t>
  </si>
  <si>
    <t xml:space="preserve">  红十字事业</t>
  </si>
  <si>
    <t xml:space="preserve">    2081601</t>
  </si>
  <si>
    <t xml:space="preserve">    2081602</t>
  </si>
  <si>
    <t xml:space="preserve">   20819</t>
  </si>
  <si>
    <t xml:space="preserve">   最低生活保障</t>
  </si>
  <si>
    <t xml:space="preserve">    2081901</t>
  </si>
  <si>
    <t xml:space="preserve">    城市最低生活保障金支出</t>
  </si>
  <si>
    <t xml:space="preserve">    2081902</t>
  </si>
  <si>
    <t xml:space="preserve">    农村最低生活保障金支出</t>
  </si>
  <si>
    <t xml:space="preserve">  20820</t>
  </si>
  <si>
    <t xml:space="preserve">  临时救助</t>
  </si>
  <si>
    <t xml:space="preserve">    2082001</t>
  </si>
  <si>
    <t xml:space="preserve">    临时救助支出</t>
  </si>
  <si>
    <t xml:space="preserve">    2082002</t>
  </si>
  <si>
    <t xml:space="preserve">    流浪乞讨人员救助支出</t>
  </si>
  <si>
    <t xml:space="preserve">  20821</t>
  </si>
  <si>
    <t xml:space="preserve">  特困人员救助供养</t>
  </si>
  <si>
    <t xml:space="preserve">   2082101</t>
  </si>
  <si>
    <t xml:space="preserve">    城市特困人员救助供养支出</t>
  </si>
  <si>
    <t xml:space="preserve">   2082102</t>
  </si>
  <si>
    <t xml:space="preserve">    农村特困人员救助供养支出</t>
  </si>
  <si>
    <t xml:space="preserve">  20825</t>
  </si>
  <si>
    <t xml:space="preserve">   其他生活救助</t>
  </si>
  <si>
    <t xml:space="preserve">  2082501</t>
  </si>
  <si>
    <t xml:space="preserve">    其他城市生活救助</t>
  </si>
  <si>
    <t xml:space="preserve">  2082502</t>
  </si>
  <si>
    <t xml:space="preserve">    其他农村生活救助</t>
  </si>
  <si>
    <t xml:space="preserve">  20826</t>
  </si>
  <si>
    <t xml:space="preserve">   财政对基本养老保险基金的补助</t>
  </si>
  <si>
    <t xml:space="preserve">  2082601</t>
  </si>
  <si>
    <t xml:space="preserve">   财政对企业职工基本养老保险基金的补助</t>
  </si>
  <si>
    <t xml:space="preserve">  2082602</t>
  </si>
  <si>
    <t xml:space="preserve">   财政对城乡居民基本养老保险基金的补助</t>
  </si>
  <si>
    <t xml:space="preserve">  2082699</t>
  </si>
  <si>
    <t xml:space="preserve">   财政对其他基本养老保险基金的补助</t>
  </si>
  <si>
    <t xml:space="preserve">  20828</t>
  </si>
  <si>
    <t xml:space="preserve">   退役军人管理事务</t>
  </si>
  <si>
    <t xml:space="preserve">  2082801</t>
  </si>
  <si>
    <t xml:space="preserve">  2082803</t>
  </si>
  <si>
    <t xml:space="preserve">  2082899</t>
  </si>
  <si>
    <t xml:space="preserve">    其他退役军人事务管理支出</t>
  </si>
  <si>
    <t xml:space="preserve">  20899</t>
  </si>
  <si>
    <t xml:space="preserve">  其他社会保障和就业支出</t>
  </si>
  <si>
    <t xml:space="preserve">  2089901</t>
  </si>
  <si>
    <t xml:space="preserve">   其他社会保障和就业支出</t>
  </si>
  <si>
    <t>210</t>
  </si>
  <si>
    <t>卫生健康支出</t>
  </si>
  <si>
    <t xml:space="preserve">  21001</t>
  </si>
  <si>
    <t xml:space="preserve">  卫生健康管理事务</t>
  </si>
  <si>
    <t xml:space="preserve">    2100101</t>
  </si>
  <si>
    <t xml:space="preserve">    2100102</t>
  </si>
  <si>
    <t xml:space="preserve">  21002</t>
  </si>
  <si>
    <t xml:space="preserve">  公立医院</t>
  </si>
  <si>
    <t xml:space="preserve">    2100201</t>
  </si>
  <si>
    <t xml:space="preserve">    综合医院</t>
  </si>
  <si>
    <t xml:space="preserve">    2100202</t>
  </si>
  <si>
    <t xml:space="preserve">    中医（民族）医院</t>
  </si>
  <si>
    <t xml:space="preserve">    2100299</t>
  </si>
  <si>
    <t xml:space="preserve">    其他公立医院支出</t>
  </si>
  <si>
    <t xml:space="preserve">  21003</t>
  </si>
  <si>
    <t xml:space="preserve">   基层医疗卫生机构</t>
  </si>
  <si>
    <t xml:space="preserve">   2100301</t>
  </si>
  <si>
    <t xml:space="preserve">    城市社区卫生机构</t>
  </si>
  <si>
    <t xml:space="preserve">   2100302</t>
  </si>
  <si>
    <t xml:space="preserve">    乡镇卫生院</t>
  </si>
  <si>
    <t xml:space="preserve">   2100399</t>
  </si>
  <si>
    <t xml:space="preserve">    其他基层医疗卫生机构支出</t>
  </si>
  <si>
    <t xml:space="preserve">  21004</t>
  </si>
  <si>
    <t xml:space="preserve">  公共卫生</t>
  </si>
  <si>
    <t xml:space="preserve">    2100401</t>
  </si>
  <si>
    <t xml:space="preserve">    疾病预防控制机构</t>
  </si>
  <si>
    <t xml:space="preserve">    2100402</t>
  </si>
  <si>
    <t xml:space="preserve">    卫生监督机构</t>
  </si>
  <si>
    <t xml:space="preserve">    2100403</t>
  </si>
  <si>
    <t xml:space="preserve">    妇幼保健机构</t>
  </si>
  <si>
    <t xml:space="preserve">    2100404</t>
  </si>
  <si>
    <t xml:space="preserve">    精神卫生机构</t>
  </si>
  <si>
    <t xml:space="preserve">    2100405</t>
  </si>
  <si>
    <t xml:space="preserve">    应急救治机构</t>
  </si>
  <si>
    <t xml:space="preserve">    2100406</t>
  </si>
  <si>
    <t xml:space="preserve">    采供血机构</t>
  </si>
  <si>
    <t xml:space="preserve">    2100407</t>
  </si>
  <si>
    <t xml:space="preserve">    其他专业公共卫生机构</t>
  </si>
  <si>
    <t xml:space="preserve">    2100408</t>
  </si>
  <si>
    <t xml:space="preserve">    基本公共卫生服务</t>
  </si>
  <si>
    <t xml:space="preserve">    2100410</t>
  </si>
  <si>
    <t xml:space="preserve">    突发公共卫生事件应急处理</t>
  </si>
  <si>
    <t xml:space="preserve">    2100499</t>
  </si>
  <si>
    <t xml:space="preserve">    其他公共卫生支出</t>
  </si>
  <si>
    <t xml:space="preserve">  21006</t>
  </si>
  <si>
    <t xml:space="preserve">  中医药</t>
  </si>
  <si>
    <t xml:space="preserve">   2100601</t>
  </si>
  <si>
    <t xml:space="preserve">   中医（民族医）药专项</t>
  </si>
  <si>
    <t xml:space="preserve">  21007</t>
  </si>
  <si>
    <t xml:space="preserve">  计划生育事务</t>
  </si>
  <si>
    <t xml:space="preserve">    2100716</t>
  </si>
  <si>
    <t xml:space="preserve">    计划生育机构</t>
  </si>
  <si>
    <t xml:space="preserve">    2100717</t>
  </si>
  <si>
    <t xml:space="preserve">    计划生育服务</t>
  </si>
  <si>
    <t xml:space="preserve">    2100799</t>
  </si>
  <si>
    <t xml:space="preserve">    其他计划生育事务支出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</si>
  <si>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</si>
  <si>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</si>
  <si>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</si>
  <si>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</si>
  <si>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</si>
  <si>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</si>
  <si>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 xml:space="preserve">    2101103</t>
  </si>
  <si>
    <t xml:space="preserve">    公务员医疗补助</t>
  </si>
  <si>
    <t xml:space="preserve">  21012</t>
  </si>
  <si>
    <t xml:space="preserve">   财政对基本医疗保险基金的补助</t>
  </si>
  <si>
    <t xml:space="preserve">   2101202</t>
  </si>
  <si>
    <t xml:space="preserve">    财政对城乡居民基本医疗保险基金的补助</t>
  </si>
  <si>
    <t xml:space="preserve">  21013</t>
  </si>
  <si>
    <t xml:space="preserve">   医疗救助</t>
  </si>
  <si>
    <t xml:space="preserve">   2101301</t>
  </si>
  <si>
    <t xml:space="preserve">   城乡医疗救助</t>
  </si>
  <si>
    <t xml:space="preserve">   2101302</t>
  </si>
  <si>
    <t xml:space="preserve">   疾病应急救助</t>
  </si>
  <si>
    <t xml:space="preserve">  21014</t>
  </si>
  <si>
    <t xml:space="preserve">   优抚对象医疗</t>
  </si>
  <si>
    <t xml:space="preserve">   2101401</t>
  </si>
  <si>
    <t xml:space="preserve">   优抚对象医疗救助</t>
  </si>
  <si>
    <t xml:space="preserve">   2101499</t>
  </si>
  <si>
    <t xml:space="preserve">   其他优抚对象医疗支出</t>
  </si>
  <si>
    <t xml:space="preserve">  21015</t>
  </si>
  <si>
    <t xml:space="preserve">  医疗保障管理事务</t>
  </si>
  <si>
    <t xml:space="preserve">    2101501</t>
  </si>
  <si>
    <t xml:space="preserve">  21099</t>
  </si>
  <si>
    <t xml:space="preserve">  其他卫生健康支出</t>
  </si>
  <si>
    <t xml:space="preserve">    2109901</t>
  </si>
  <si>
    <t xml:space="preserve">    其他卫生健康支出</t>
  </si>
  <si>
    <t>211</t>
  </si>
  <si>
    <t>节能环保支出</t>
  </si>
  <si>
    <t xml:space="preserve">  21101</t>
  </si>
  <si>
    <t xml:space="preserve">  环境保护管理事务</t>
  </si>
  <si>
    <t xml:space="preserve">    2110101</t>
  </si>
  <si>
    <t xml:space="preserve">    2110103</t>
  </si>
  <si>
    <t xml:space="preserve">    2110199</t>
  </si>
  <si>
    <t xml:space="preserve">    其他环境保护管理事务支出</t>
  </si>
  <si>
    <t xml:space="preserve">  21102</t>
  </si>
  <si>
    <t xml:space="preserve">  环境监测与监察</t>
  </si>
  <si>
    <t xml:space="preserve">    2110203</t>
  </si>
  <si>
    <t xml:space="preserve">    建设项目环评审查与监督</t>
  </si>
  <si>
    <t xml:space="preserve">    2110299</t>
  </si>
  <si>
    <t xml:space="preserve">    其他环境监测与监察支出</t>
  </si>
  <si>
    <t xml:space="preserve">  21103</t>
  </si>
  <si>
    <t xml:space="preserve">  污染防治</t>
  </si>
  <si>
    <t xml:space="preserve">    2110301</t>
  </si>
  <si>
    <t xml:space="preserve">    大气</t>
  </si>
  <si>
    <t xml:space="preserve">    2110302</t>
  </si>
  <si>
    <t xml:space="preserve">    水体</t>
  </si>
  <si>
    <t xml:space="preserve">    2110303</t>
  </si>
  <si>
    <t xml:space="preserve">    固体废弃物与化学品</t>
  </si>
  <si>
    <t xml:space="preserve">  21104</t>
  </si>
  <si>
    <t xml:space="preserve">  自然生态保护</t>
  </si>
  <si>
    <t xml:space="preserve">    2110401</t>
  </si>
  <si>
    <t xml:space="preserve">    生态保护</t>
  </si>
  <si>
    <t xml:space="preserve">    2110402</t>
  </si>
  <si>
    <t xml:space="preserve">    农村环境保护</t>
  </si>
  <si>
    <t xml:space="preserve">    2110499</t>
  </si>
  <si>
    <t xml:space="preserve">    其他自然生态保护支出</t>
  </si>
  <si>
    <t xml:space="preserve">   21105</t>
  </si>
  <si>
    <t xml:space="preserve">   天然林保护</t>
  </si>
  <si>
    <t xml:space="preserve">    2110502</t>
  </si>
  <si>
    <t xml:space="preserve">     社会保险补助 </t>
  </si>
  <si>
    <t xml:space="preserve">    2110507</t>
  </si>
  <si>
    <t xml:space="preserve">     停伐补助 </t>
  </si>
  <si>
    <t xml:space="preserve">    2110599</t>
  </si>
  <si>
    <t xml:space="preserve">     其他天然林保护支出 </t>
  </si>
  <si>
    <t xml:space="preserve">   21106</t>
  </si>
  <si>
    <t xml:space="preserve">   退耕还林</t>
  </si>
  <si>
    <t xml:space="preserve">    2110602</t>
  </si>
  <si>
    <t xml:space="preserve">    退耕现金</t>
  </si>
  <si>
    <t xml:space="preserve">    2110699</t>
  </si>
  <si>
    <t xml:space="preserve">    其他退耕还林支出</t>
  </si>
  <si>
    <t xml:space="preserve">  21110</t>
  </si>
  <si>
    <t xml:space="preserve">  能源节约利用</t>
  </si>
  <si>
    <t xml:space="preserve">    2111001</t>
  </si>
  <si>
    <t xml:space="preserve">    能源节约利用</t>
  </si>
  <si>
    <t xml:space="preserve">  21111</t>
  </si>
  <si>
    <t xml:space="preserve">  污染减排</t>
  </si>
  <si>
    <t xml:space="preserve">    2111101</t>
  </si>
  <si>
    <t xml:space="preserve">   生态环境监测与信息</t>
  </si>
  <si>
    <t xml:space="preserve">    2111102</t>
  </si>
  <si>
    <t xml:space="preserve">   环境执法监察</t>
  </si>
  <si>
    <t xml:space="preserve">  21114</t>
  </si>
  <si>
    <t xml:space="preserve">  能源管理事务</t>
  </si>
  <si>
    <t xml:space="preserve">    2111450</t>
  </si>
  <si>
    <t>212</t>
  </si>
  <si>
    <t>城乡社区支出</t>
  </si>
  <si>
    <t xml:space="preserve">  21201</t>
  </si>
  <si>
    <t xml:space="preserve">  城乡社区管理事务</t>
  </si>
  <si>
    <t xml:space="preserve">    2120101</t>
  </si>
  <si>
    <t xml:space="preserve">    2120103</t>
  </si>
  <si>
    <t xml:space="preserve">    2120104</t>
  </si>
  <si>
    <t xml:space="preserve">    城管执法</t>
  </si>
  <si>
    <t xml:space="preserve">    2120106</t>
  </si>
  <si>
    <t xml:space="preserve">    工程建设管理</t>
  </si>
  <si>
    <t xml:space="preserve">    2120108</t>
  </si>
  <si>
    <t xml:space="preserve">    住宅建设与房地产市场监管</t>
  </si>
  <si>
    <t xml:space="preserve">  21202</t>
  </si>
  <si>
    <t xml:space="preserve">  城乡社区规划与管理</t>
  </si>
  <si>
    <t xml:space="preserve">    2120201</t>
  </si>
  <si>
    <t xml:space="preserve">    城乡社区规划与管理</t>
  </si>
  <si>
    <t xml:space="preserve">   21203</t>
  </si>
  <si>
    <t xml:space="preserve">   城乡社区公共设施</t>
  </si>
  <si>
    <t xml:space="preserve">   2120303</t>
  </si>
  <si>
    <t xml:space="preserve">    小城镇基础设施建设 </t>
  </si>
  <si>
    <t xml:space="preserve">   21205</t>
  </si>
  <si>
    <t xml:space="preserve">   城乡社区环境卫生</t>
  </si>
  <si>
    <t xml:space="preserve">    2120501</t>
  </si>
  <si>
    <t xml:space="preserve">    城乡社区环境卫生</t>
  </si>
  <si>
    <t>213</t>
  </si>
  <si>
    <t>农林水支出</t>
  </si>
  <si>
    <t xml:space="preserve">  21301</t>
  </si>
  <si>
    <t xml:space="preserve">  农业</t>
  </si>
  <si>
    <t xml:space="preserve">    2130101</t>
  </si>
  <si>
    <t xml:space="preserve">    2130103</t>
  </si>
  <si>
    <t xml:space="preserve">    2130104</t>
  </si>
  <si>
    <t xml:space="preserve">    2130106</t>
  </si>
  <si>
    <t xml:space="preserve">    科技转化与推广服务</t>
  </si>
  <si>
    <t xml:space="preserve">    2130108</t>
  </si>
  <si>
    <t xml:space="preserve">    病虫害控制</t>
  </si>
  <si>
    <t xml:space="preserve">    2130153</t>
  </si>
  <si>
    <t xml:space="preserve">    农田建设</t>
  </si>
  <si>
    <t xml:space="preserve">    2130199</t>
  </si>
  <si>
    <t xml:space="preserve">    其他农业支出</t>
  </si>
  <si>
    <t xml:space="preserve">  21302</t>
  </si>
  <si>
    <t xml:space="preserve">  林业和草原</t>
  </si>
  <si>
    <t xml:space="preserve">    2130201</t>
  </si>
  <si>
    <t xml:space="preserve">    2130203</t>
  </si>
  <si>
    <t xml:space="preserve">    2130204</t>
  </si>
  <si>
    <t xml:space="preserve">    事业机构</t>
  </si>
  <si>
    <t xml:space="preserve">    2130205</t>
  </si>
  <si>
    <t xml:space="preserve">    森林培育</t>
  </si>
  <si>
    <t xml:space="preserve">    2130209</t>
  </si>
  <si>
    <t xml:space="preserve">    森林生态效益补偿</t>
  </si>
  <si>
    <t xml:space="preserve">    2130213</t>
  </si>
  <si>
    <t xml:space="preserve">    执法与监督</t>
  </si>
  <si>
    <t xml:space="preserve">    2130234</t>
  </si>
  <si>
    <t xml:space="preserve">    防灾减灾</t>
  </si>
  <si>
    <t xml:space="preserve">   2130299</t>
  </si>
  <si>
    <t xml:space="preserve">    其他林业和草原支出</t>
  </si>
  <si>
    <t xml:space="preserve">  21303</t>
  </si>
  <si>
    <t xml:space="preserve">  水利</t>
  </si>
  <si>
    <t xml:space="preserve">    2130301</t>
  </si>
  <si>
    <t xml:space="preserve">    2130302</t>
  </si>
  <si>
    <t xml:space="preserve">    2130303</t>
  </si>
  <si>
    <t xml:space="preserve">    2130304</t>
  </si>
  <si>
    <t xml:space="preserve">    水利行业业务管理</t>
  </si>
  <si>
    <t xml:space="preserve">    2130305</t>
  </si>
  <si>
    <t xml:space="preserve">    水利工程建设</t>
  </si>
  <si>
    <t xml:space="preserve">    2130306</t>
  </si>
  <si>
    <t xml:space="preserve">    水利工程运行与维护</t>
  </si>
  <si>
    <t xml:space="preserve">    2130308</t>
  </si>
  <si>
    <t xml:space="preserve">    水利前期工作</t>
  </si>
  <si>
    <t xml:space="preserve">    2130309</t>
  </si>
  <si>
    <t xml:space="preserve">    水利执法监督</t>
  </si>
  <si>
    <t xml:space="preserve">    2130310</t>
  </si>
  <si>
    <t xml:space="preserve">    水土保持</t>
  </si>
  <si>
    <t xml:space="preserve">    2130311</t>
  </si>
  <si>
    <t xml:space="preserve">    水资源节约管理与保护</t>
  </si>
  <si>
    <t xml:space="preserve">    2130314</t>
  </si>
  <si>
    <t xml:space="preserve">    防汛</t>
  </si>
  <si>
    <t xml:space="preserve">    2130318</t>
  </si>
  <si>
    <t xml:space="preserve">    国际河流治理与管理</t>
  </si>
  <si>
    <t xml:space="preserve">     2130319</t>
  </si>
  <si>
    <t xml:space="preserve">    江河湖库水系综合整治</t>
  </si>
  <si>
    <t xml:space="preserve">     2130321</t>
  </si>
  <si>
    <t xml:space="preserve">    大中型水库移民后期扶持专项支出</t>
  </si>
  <si>
    <t xml:space="preserve">     2130335</t>
  </si>
  <si>
    <t xml:space="preserve">    农村人畜饮水</t>
  </si>
  <si>
    <t xml:space="preserve">  21305</t>
  </si>
  <si>
    <t xml:space="preserve">  扶贫</t>
  </si>
  <si>
    <t xml:space="preserve">    2130501</t>
  </si>
  <si>
    <t xml:space="preserve">    2130503</t>
  </si>
  <si>
    <t xml:space="preserve">    2130505</t>
  </si>
  <si>
    <t xml:space="preserve">    生产发展</t>
  </si>
  <si>
    <t xml:space="preserve">    2130550</t>
  </si>
  <si>
    <t xml:space="preserve">    扶贫事业机构</t>
  </si>
  <si>
    <t xml:space="preserve">    2130599</t>
  </si>
  <si>
    <t xml:space="preserve">    其他扶贫支出</t>
  </si>
  <si>
    <t xml:space="preserve">  21306</t>
  </si>
  <si>
    <t>农业综合开发</t>
  </si>
  <si>
    <t xml:space="preserve">    2130601</t>
  </si>
  <si>
    <t xml:space="preserve">  21307</t>
  </si>
  <si>
    <t xml:space="preserve"> 农村综合改革</t>
  </si>
  <si>
    <t xml:space="preserve">    2130701</t>
  </si>
  <si>
    <t xml:space="preserve">    对村级一事一议的补助</t>
  </si>
  <si>
    <t xml:space="preserve">    2130705</t>
  </si>
  <si>
    <t xml:space="preserve">    对村民委员会和村党支部的补助</t>
  </si>
  <si>
    <t xml:space="preserve">    2130706</t>
  </si>
  <si>
    <t xml:space="preserve">    对村集体经济组织的补助</t>
  </si>
  <si>
    <t xml:space="preserve">  21308</t>
  </si>
  <si>
    <t xml:space="preserve"> 普惠金融发展支出</t>
  </si>
  <si>
    <t xml:space="preserve">    2130803</t>
  </si>
  <si>
    <t xml:space="preserve">    农业保险保费补贴</t>
  </si>
  <si>
    <t xml:space="preserve">    2130899</t>
  </si>
  <si>
    <t xml:space="preserve">    其他普惠金融发展支出</t>
  </si>
  <si>
    <t xml:space="preserve">  21366</t>
  </si>
  <si>
    <t xml:space="preserve"> 大中型水库库区基金安排的支出</t>
  </si>
  <si>
    <t xml:space="preserve">    2136601</t>
  </si>
  <si>
    <t xml:space="preserve">    基础设施建设和经济发展</t>
  </si>
  <si>
    <t xml:space="preserve">  21399</t>
  </si>
  <si>
    <t xml:space="preserve"> 其他农林水支出</t>
  </si>
  <si>
    <t xml:space="preserve">    2139999</t>
  </si>
  <si>
    <t xml:space="preserve">    其他农林水支出</t>
  </si>
  <si>
    <t>214</t>
  </si>
  <si>
    <t>交通运输支出</t>
  </si>
  <si>
    <t xml:space="preserve">  21401</t>
  </si>
  <si>
    <t xml:space="preserve">  公路水路运输</t>
  </si>
  <si>
    <t xml:space="preserve">    2140101</t>
  </si>
  <si>
    <t xml:space="preserve">    2140103</t>
  </si>
  <si>
    <t xml:space="preserve">    2140104</t>
  </si>
  <si>
    <t xml:space="preserve">    公路建设</t>
  </si>
  <si>
    <t xml:space="preserve">    2140106</t>
  </si>
  <si>
    <t xml:space="preserve">    公路养护</t>
  </si>
  <si>
    <t xml:space="preserve">    2140109</t>
  </si>
  <si>
    <t xml:space="preserve">    公路运输信息化建设</t>
  </si>
  <si>
    <t xml:space="preserve">    2140112</t>
  </si>
  <si>
    <t xml:space="preserve">    公路运输管理</t>
  </si>
  <si>
    <t xml:space="preserve">    2140131</t>
  </si>
  <si>
    <t xml:space="preserve">    海事管理</t>
  </si>
  <si>
    <t xml:space="preserve">  21403</t>
  </si>
  <si>
    <t xml:space="preserve"> 民用航空运输</t>
  </si>
  <si>
    <t xml:space="preserve">    2140302</t>
  </si>
  <si>
    <t xml:space="preserve">    2140399</t>
  </si>
  <si>
    <t xml:space="preserve">    其他民用航空运输支出</t>
  </si>
  <si>
    <t xml:space="preserve">  21404</t>
  </si>
  <si>
    <t xml:space="preserve">   成品油价格改革对交通运输的补贴</t>
  </si>
  <si>
    <t xml:space="preserve">    2140401</t>
  </si>
  <si>
    <t xml:space="preserve">    对城市公交的补贴</t>
  </si>
  <si>
    <t xml:space="preserve">    2140402</t>
  </si>
  <si>
    <t xml:space="preserve">    对农村道路客运的补贴</t>
  </si>
  <si>
    <t xml:space="preserve">    2140403</t>
  </si>
  <si>
    <t xml:space="preserve">    对出租车的补贴</t>
  </si>
  <si>
    <t xml:space="preserve">    2140499</t>
  </si>
  <si>
    <t xml:space="preserve">    成品油价格改革补贴其他支出</t>
  </si>
  <si>
    <t xml:space="preserve">  21499</t>
  </si>
  <si>
    <t xml:space="preserve">   其他交通运输支出</t>
  </si>
  <si>
    <t xml:space="preserve">    2149999</t>
  </si>
  <si>
    <t xml:space="preserve">    其他交通运输支出</t>
  </si>
  <si>
    <t>215</t>
  </si>
  <si>
    <t>资源勘探信息等支出</t>
  </si>
  <si>
    <t xml:space="preserve">  21502</t>
  </si>
  <si>
    <t xml:space="preserve">  制造业</t>
  </si>
  <si>
    <t xml:space="preserve">    2150299</t>
  </si>
  <si>
    <t xml:space="preserve">    其他制造业支出</t>
  </si>
  <si>
    <t xml:space="preserve">  21505</t>
  </si>
  <si>
    <t xml:space="preserve">  工业和信息产业监管</t>
  </si>
  <si>
    <t xml:space="preserve">    2150501</t>
  </si>
  <si>
    <t xml:space="preserve">    2150502</t>
  </si>
  <si>
    <t xml:space="preserve">    2150503</t>
  </si>
  <si>
    <t>21508</t>
  </si>
  <si>
    <t>支持中小企业发展和管理支出</t>
  </si>
  <si>
    <t xml:space="preserve">    2150805</t>
  </si>
  <si>
    <t xml:space="preserve">    中小企业发展专项</t>
  </si>
  <si>
    <t>216</t>
  </si>
  <si>
    <t>商业服务业等支出</t>
  </si>
  <si>
    <t xml:space="preserve">  21602</t>
  </si>
  <si>
    <t xml:space="preserve">  商业流通事务</t>
  </si>
  <si>
    <t xml:space="preserve">    2160201</t>
  </si>
  <si>
    <t xml:space="preserve">    2160203</t>
  </si>
  <si>
    <t xml:space="preserve">    2160299</t>
  </si>
  <si>
    <t xml:space="preserve">    其他商业流通事务支出</t>
  </si>
  <si>
    <t>21699</t>
  </si>
  <si>
    <t>其他商业服务业等支出</t>
  </si>
  <si>
    <t xml:space="preserve">    2169999</t>
  </si>
  <si>
    <t xml:space="preserve">    其他商业服务业等支出</t>
  </si>
  <si>
    <t>217</t>
  </si>
  <si>
    <t>金融支出</t>
  </si>
  <si>
    <t xml:space="preserve">  21701</t>
  </si>
  <si>
    <t xml:space="preserve">  金融部门行政支出</t>
  </si>
  <si>
    <t xml:space="preserve">    2170101</t>
  </si>
  <si>
    <t xml:space="preserve">    2170150</t>
  </si>
  <si>
    <t>21703</t>
  </si>
  <si>
    <t>金融发展支出</t>
  </si>
  <si>
    <t xml:space="preserve">    2170302</t>
  </si>
  <si>
    <t xml:space="preserve">    利息费用补贴支出</t>
  </si>
  <si>
    <t>220</t>
  </si>
  <si>
    <t>自然资源海洋气象等支出</t>
  </si>
  <si>
    <t xml:space="preserve">  22001</t>
  </si>
  <si>
    <t xml:space="preserve">  自然资源事务</t>
  </si>
  <si>
    <t xml:space="preserve">    2200101</t>
  </si>
  <si>
    <t xml:space="preserve">    2200102</t>
  </si>
  <si>
    <t xml:space="preserve">    2200103</t>
  </si>
  <si>
    <t xml:space="preserve">    2200104</t>
  </si>
  <si>
    <t xml:space="preserve">    自然资源规划及管理</t>
  </si>
  <si>
    <t xml:space="preserve">    2200106</t>
  </si>
  <si>
    <t xml:space="preserve">    土地资源利用与保护</t>
  </si>
  <si>
    <t xml:space="preserve">    2200113</t>
  </si>
  <si>
    <t xml:space="preserve">    地质矿产资源与环境调查</t>
  </si>
  <si>
    <t xml:space="preserve">    2200114</t>
  </si>
  <si>
    <t xml:space="preserve">    地质矿产资源利用与保护</t>
  </si>
  <si>
    <t xml:space="preserve">    2200150</t>
  </si>
  <si>
    <t xml:space="preserve">    2200199</t>
  </si>
  <si>
    <t xml:space="preserve">    其他自然资源事务支出</t>
  </si>
  <si>
    <t xml:space="preserve">  22005</t>
  </si>
  <si>
    <t xml:space="preserve">  气象事务</t>
  </si>
  <si>
    <t xml:space="preserve">    2200501</t>
  </si>
  <si>
    <t xml:space="preserve">    2200502</t>
  </si>
  <si>
    <t xml:space="preserve">    2200504</t>
  </si>
  <si>
    <t xml:space="preserve">    气象事业机构</t>
  </si>
  <si>
    <t xml:space="preserve">    2200509</t>
  </si>
  <si>
    <t xml:space="preserve">    气象服务</t>
  </si>
  <si>
    <t xml:space="preserve">    2200511</t>
  </si>
  <si>
    <t xml:space="preserve">    气象基础设施建设与维修</t>
  </si>
  <si>
    <t>221</t>
  </si>
  <si>
    <t>住房保障支出</t>
  </si>
  <si>
    <t xml:space="preserve">  22101</t>
  </si>
  <si>
    <t xml:space="preserve">  保障性安居工程支出</t>
  </si>
  <si>
    <t xml:space="preserve">    2210105</t>
  </si>
  <si>
    <t xml:space="preserve">    农村危房改造</t>
  </si>
  <si>
    <t xml:space="preserve">    2210107</t>
  </si>
  <si>
    <t xml:space="preserve">    保障性住房租金补贴</t>
  </si>
  <si>
    <t xml:space="preserve">  22102</t>
  </si>
  <si>
    <t xml:space="preserve">  住房改革支出</t>
  </si>
  <si>
    <t xml:space="preserve">    2210201</t>
  </si>
  <si>
    <t xml:space="preserve">    住房公积金</t>
  </si>
  <si>
    <t xml:space="preserve">    2210203</t>
  </si>
  <si>
    <t xml:space="preserve">    购房补贴</t>
  </si>
  <si>
    <t xml:space="preserve">  22103</t>
  </si>
  <si>
    <t xml:space="preserve">  城乡社区住宅</t>
  </si>
  <si>
    <t xml:space="preserve">    2210302</t>
  </si>
  <si>
    <t xml:space="preserve">    住房公积金管理</t>
  </si>
  <si>
    <t>222</t>
  </si>
  <si>
    <t>粮油物资储备支出</t>
  </si>
  <si>
    <t xml:space="preserve">  22201</t>
  </si>
  <si>
    <t xml:space="preserve">  粮油事务</t>
  </si>
  <si>
    <t xml:space="preserve">    2220101</t>
  </si>
  <si>
    <t xml:space="preserve">    2220103</t>
  </si>
  <si>
    <t xml:space="preserve">    2220105</t>
  </si>
  <si>
    <t xml:space="preserve">    粮食信息统计</t>
  </si>
  <si>
    <t xml:space="preserve">    2220112</t>
  </si>
  <si>
    <t xml:space="preserve">    粮食财务挂账利息补贴</t>
  </si>
  <si>
    <t xml:space="preserve">    2220150</t>
  </si>
  <si>
    <t xml:space="preserve">    2220199</t>
  </si>
  <si>
    <t xml:space="preserve">    其他粮油事务支出</t>
  </si>
  <si>
    <t>224</t>
  </si>
  <si>
    <t>灾害防治及应急管理支出</t>
  </si>
  <si>
    <t xml:space="preserve">  22401</t>
  </si>
  <si>
    <t xml:space="preserve">  应急管理事务</t>
  </si>
  <si>
    <t xml:space="preserve">    2240101</t>
  </si>
  <si>
    <t xml:space="preserve">    2240103</t>
  </si>
  <si>
    <t xml:space="preserve">    2240106</t>
  </si>
  <si>
    <t xml:space="preserve">    安全监管</t>
  </si>
  <si>
    <t xml:space="preserve">  22402</t>
  </si>
  <si>
    <t xml:space="preserve">  消防事务</t>
  </si>
  <si>
    <t xml:space="preserve">    2240204</t>
  </si>
  <si>
    <t xml:space="preserve">    消防应急救援</t>
  </si>
  <si>
    <t xml:space="preserve">  22403</t>
  </si>
  <si>
    <t xml:space="preserve">  森林消防事务</t>
  </si>
  <si>
    <t xml:space="preserve">    2240301</t>
  </si>
  <si>
    <t xml:space="preserve">    2240399</t>
  </si>
  <si>
    <t xml:space="preserve">    其他森林消防事务支出</t>
  </si>
  <si>
    <t xml:space="preserve">  22405</t>
  </si>
  <si>
    <t xml:space="preserve">  地震事务</t>
  </si>
  <si>
    <t xml:space="preserve">    2240501</t>
  </si>
  <si>
    <t xml:space="preserve">  22407</t>
  </si>
  <si>
    <t xml:space="preserve">  自然灾害救灾及恢复重建支出</t>
  </si>
  <si>
    <t xml:space="preserve">    2240702</t>
  </si>
  <si>
    <t xml:space="preserve">    地方自然灾害生活补助</t>
  </si>
  <si>
    <t>227</t>
  </si>
  <si>
    <t>预备费</t>
  </si>
  <si>
    <t>229</t>
  </si>
  <si>
    <t>其他支出</t>
  </si>
  <si>
    <t xml:space="preserve">  22902</t>
  </si>
  <si>
    <t xml:space="preserve">  年初预留</t>
  </si>
  <si>
    <t xml:space="preserve">  22908</t>
  </si>
  <si>
    <t xml:space="preserve">  彩票发行销售机构业务费安排的支出</t>
  </si>
  <si>
    <t xml:space="preserve">    2290804</t>
  </si>
  <si>
    <t xml:space="preserve">    福利彩票销售机构的业务费支出</t>
  </si>
  <si>
    <t xml:space="preserve">    2290805</t>
  </si>
  <si>
    <t xml:space="preserve">    体育彩票销售机构的业务费支出</t>
  </si>
  <si>
    <t xml:space="preserve">  22999</t>
  </si>
  <si>
    <t xml:space="preserve">  其他支出</t>
  </si>
  <si>
    <t xml:space="preserve">    2299901</t>
  </si>
  <si>
    <t xml:space="preserve">    其他支出</t>
  </si>
  <si>
    <t>230</t>
  </si>
  <si>
    <t>转移性支出</t>
  </si>
  <si>
    <t xml:space="preserve">  23013</t>
  </si>
  <si>
    <t xml:space="preserve">  援助其他地区支出</t>
  </si>
  <si>
    <t>232</t>
  </si>
  <si>
    <t>债务付息支出</t>
  </si>
  <si>
    <t xml:space="preserve">  23203</t>
  </si>
  <si>
    <t xml:space="preserve">  地方政府一般债务付息支出</t>
  </si>
  <si>
    <t xml:space="preserve">    2320301</t>
  </si>
  <si>
    <t xml:space="preserve">    地方政府一般债券付息支出</t>
  </si>
  <si>
    <t xml:space="preserve">    2320399</t>
  </si>
  <si>
    <t xml:space="preserve">    地方政府其他一般债务付息支出</t>
  </si>
  <si>
    <t>233</t>
  </si>
  <si>
    <t>债务发行费用支出</t>
  </si>
  <si>
    <t xml:space="preserve">  23303</t>
  </si>
  <si>
    <t xml:space="preserve">  地方政府一般债务发行费用支出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</si>
</sst>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24"/>
      <name val="方正小标宋简体"/>
      <charset val="134"/>
    </font>
    <font>
      <sz val="9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0" borderId="5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9" fillId="28" borderId="6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horizontal="right"/>
    </xf>
    <xf numFmtId="0" fontId="1" fillId="0" borderId="0" xfId="49" applyFont="1" applyFill="1" applyAlignment="1">
      <alignment horizontal="center"/>
    </xf>
    <xf numFmtId="0" fontId="2" fillId="0" borderId="0" xfId="49" applyFont="1" applyFill="1" applyAlignment="1">
      <alignment vertical="center"/>
    </xf>
    <xf numFmtId="0" fontId="2" fillId="0" borderId="0" xfId="49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3" fillId="0" borderId="0" xfId="49" applyFont="1" applyFill="1" applyAlignment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3" fontId="0" fillId="0" borderId="2" xfId="0" applyNumberFormat="1" applyFont="1" applyFill="1" applyBorder="1" applyAlignment="1" applyProtection="1">
      <alignment horizontal="right" vertical="center" wrapText="1"/>
    </xf>
    <xf numFmtId="3" fontId="0" fillId="0" borderId="0" xfId="0" applyNumberFormat="1" applyFill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vertical="center" wrapText="1"/>
    </xf>
    <xf numFmtId="0" fontId="0" fillId="0" borderId="2" xfId="0" applyNumberFormat="1" applyFont="1" applyFill="1" applyBorder="1" applyAlignment="1" applyProtection="1">
      <alignment horizontal="right" vertical="center" wrapText="1"/>
    </xf>
    <xf numFmtId="49" fontId="6" fillId="0" borderId="4" xfId="0" applyNumberFormat="1" applyFont="1" applyFill="1" applyBorder="1" applyAlignment="1">
      <alignment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3" fontId="0" fillId="0" borderId="1" xfId="0" applyNumberFormat="1" applyFont="1" applyFill="1" applyBorder="1" applyAlignment="1" applyProtection="1">
      <alignment horizontal="right" vertical="center" wrapText="1"/>
    </xf>
    <xf numFmtId="49" fontId="6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0" fillId="0" borderId="2" xfId="0" applyFill="1" applyBorder="1">
      <alignment vertical="center"/>
    </xf>
    <xf numFmtId="49" fontId="5" fillId="0" borderId="2" xfId="0" applyNumberFormat="1" applyFont="1" applyFill="1" applyBorder="1" applyAlignment="1">
      <alignment horizontal="left" vertical="center" wrapText="1"/>
    </xf>
    <xf numFmtId="0" fontId="0" fillId="0" borderId="2" xfId="0" applyNumberFormat="1" applyFill="1" applyBorder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FF"/>
  </sheetPr>
  <dimension ref="A1:H551"/>
  <sheetViews>
    <sheetView tabSelected="1" workbookViewId="0">
      <pane xSplit="2" ySplit="4" topLeftCell="C5" activePane="bottomRight" state="frozen"/>
      <selection/>
      <selection pane="topRight"/>
      <selection pane="bottomLeft"/>
      <selection pane="bottomRight" activeCell="I9" sqref="I9"/>
    </sheetView>
  </sheetViews>
  <sheetFormatPr defaultColWidth="9" defaultRowHeight="15" customHeight="1" outlineLevelCol="7"/>
  <cols>
    <col min="1" max="1" width="13.875" style="1" customWidth="1"/>
    <col min="2" max="2" width="24.375" style="1" customWidth="1"/>
    <col min="3" max="5" width="14.25" style="1" customWidth="1"/>
    <col min="6" max="6" width="10.5" style="1"/>
    <col min="7" max="16384" width="9" style="1"/>
  </cols>
  <sheetData>
    <row r="1" ht="22.9" customHeight="1" spans="1:5">
      <c r="A1" s="2" t="s">
        <v>0</v>
      </c>
      <c r="B1" s="2"/>
      <c r="C1" s="2"/>
      <c r="D1" s="2"/>
      <c r="E1" s="2"/>
    </row>
    <row r="2" ht="37.5" customHeight="1" spans="1:5">
      <c r="A2" s="3" t="s">
        <v>1</v>
      </c>
      <c r="B2" s="3"/>
      <c r="C2" s="3"/>
      <c r="D2" s="3"/>
      <c r="E2" s="3"/>
    </row>
    <row r="3" ht="19.5" customHeight="1" spans="1:5">
      <c r="A3" s="4"/>
      <c r="B3" s="5"/>
      <c r="C3" s="6"/>
      <c r="D3" s="6"/>
      <c r="E3" s="7" t="s">
        <v>2</v>
      </c>
    </row>
    <row r="4" ht="37.5" customHeight="1" spans="1:5">
      <c r="A4" s="8" t="s">
        <v>3</v>
      </c>
      <c r="B4" s="8" t="s">
        <v>4</v>
      </c>
      <c r="C4" s="8" t="s">
        <v>5</v>
      </c>
      <c r="D4" s="9" t="s">
        <v>6</v>
      </c>
      <c r="E4" s="9" t="s">
        <v>7</v>
      </c>
    </row>
    <row r="5" ht="24.95" customHeight="1" spans="1:8">
      <c r="A5" s="10" t="s">
        <v>8</v>
      </c>
      <c r="B5" s="10"/>
      <c r="C5" s="11">
        <f>SUM(D5:E5)</f>
        <v>199504</v>
      </c>
      <c r="D5" s="11">
        <f>D6+D124+D126+D160+D178+D196+D228+D306+D351+D381+D394+D447+D466+D475+D482+D488+D505+D514+D522+D536+D537+D544+D546+D550</f>
        <v>120450</v>
      </c>
      <c r="E5" s="11">
        <f>E6+E124+E126+E160+E178+E196+E228+E306+E351+E381+E394+E447+E466+E475+E482+E488+E505+E514+E522+E536+E537+E544+E546+E550</f>
        <v>79054</v>
      </c>
      <c r="F5" s="12"/>
      <c r="G5" s="12"/>
      <c r="H5" s="12"/>
    </row>
    <row r="6" ht="24.95" customHeight="1" spans="1:5">
      <c r="A6" s="10" t="s">
        <v>9</v>
      </c>
      <c r="B6" s="10" t="s">
        <v>10</v>
      </c>
      <c r="C6" s="11">
        <f t="shared" ref="C6:C11" si="0">SUM(D6:E6)</f>
        <v>19203</v>
      </c>
      <c r="D6" s="11">
        <f>SUM(D7:D123)/2</f>
        <v>16258</v>
      </c>
      <c r="E6" s="11">
        <f>SUM(E7:E123)/2</f>
        <v>2945</v>
      </c>
    </row>
    <row r="7" ht="24.95" customHeight="1" spans="1:5">
      <c r="A7" s="10" t="s">
        <v>11</v>
      </c>
      <c r="B7" s="10" t="s">
        <v>12</v>
      </c>
      <c r="C7" s="11">
        <f t="shared" si="0"/>
        <v>470</v>
      </c>
      <c r="D7" s="11">
        <f>SUM(D8:D12)</f>
        <v>283</v>
      </c>
      <c r="E7" s="11">
        <f>SUM(E8:E12)</f>
        <v>187</v>
      </c>
    </row>
    <row r="8" ht="24.95" customHeight="1" spans="1:5">
      <c r="A8" s="13" t="s">
        <v>13</v>
      </c>
      <c r="B8" s="13" t="s">
        <v>14</v>
      </c>
      <c r="C8" s="11">
        <f t="shared" si="0"/>
        <v>283</v>
      </c>
      <c r="D8" s="11">
        <v>283</v>
      </c>
      <c r="E8" s="11"/>
    </row>
    <row r="9" ht="24.95" customHeight="1" spans="1:5">
      <c r="A9" s="13" t="s">
        <v>15</v>
      </c>
      <c r="B9" s="13" t="s">
        <v>16</v>
      </c>
      <c r="C9" s="11">
        <f t="shared" si="0"/>
        <v>0</v>
      </c>
      <c r="D9" s="11"/>
      <c r="E9" s="11"/>
    </row>
    <row r="10" ht="24.95" customHeight="1" spans="1:5">
      <c r="A10" s="13" t="s">
        <v>17</v>
      </c>
      <c r="B10" s="13" t="s">
        <v>18</v>
      </c>
      <c r="C10" s="11">
        <f t="shared" si="0"/>
        <v>174</v>
      </c>
      <c r="D10" s="11"/>
      <c r="E10" s="11">
        <v>174</v>
      </c>
    </row>
    <row r="11" s="1" customFormat="1" ht="24.95" customHeight="1" spans="1:5">
      <c r="A11" s="13" t="s">
        <v>19</v>
      </c>
      <c r="B11" s="13" t="s">
        <v>20</v>
      </c>
      <c r="C11" s="11">
        <f t="shared" si="0"/>
        <v>10</v>
      </c>
      <c r="D11" s="11"/>
      <c r="E11" s="11">
        <v>10</v>
      </c>
    </row>
    <row r="12" ht="24.95" customHeight="1" spans="1:5">
      <c r="A12" s="13" t="s">
        <v>21</v>
      </c>
      <c r="B12" s="13" t="s">
        <v>22</v>
      </c>
      <c r="C12" s="11">
        <f t="shared" ref="C12:C16" si="1">SUM(D12:E12)</f>
        <v>3</v>
      </c>
      <c r="D12" s="11"/>
      <c r="E12" s="11">
        <v>3</v>
      </c>
    </row>
    <row r="13" ht="24.95" customHeight="1" spans="1:5">
      <c r="A13" s="10" t="s">
        <v>23</v>
      </c>
      <c r="B13" s="10" t="s">
        <v>24</v>
      </c>
      <c r="C13" s="11">
        <f t="shared" si="1"/>
        <v>221</v>
      </c>
      <c r="D13" s="11">
        <f>SUM(D14:D17)</f>
        <v>168</v>
      </c>
      <c r="E13" s="11">
        <f>SUM(E14:E17)</f>
        <v>53</v>
      </c>
    </row>
    <row r="14" ht="24.95" customHeight="1" spans="1:5">
      <c r="A14" s="13" t="s">
        <v>25</v>
      </c>
      <c r="B14" s="13" t="s">
        <v>14</v>
      </c>
      <c r="C14" s="11">
        <f t="shared" si="1"/>
        <v>168</v>
      </c>
      <c r="D14" s="11">
        <v>168</v>
      </c>
      <c r="E14" s="11"/>
    </row>
    <row r="15" ht="24.95" customHeight="1" spans="1:5">
      <c r="A15" s="13" t="s">
        <v>26</v>
      </c>
      <c r="B15" s="13" t="s">
        <v>16</v>
      </c>
      <c r="C15" s="11">
        <f t="shared" si="1"/>
        <v>0</v>
      </c>
      <c r="D15" s="11"/>
      <c r="E15" s="11"/>
    </row>
    <row r="16" s="1" customFormat="1" ht="24.95" customHeight="1" spans="1:5">
      <c r="A16" s="13" t="s">
        <v>27</v>
      </c>
      <c r="B16" s="13" t="s">
        <v>28</v>
      </c>
      <c r="C16" s="11">
        <f t="shared" si="1"/>
        <v>23</v>
      </c>
      <c r="D16" s="11"/>
      <c r="E16" s="11">
        <v>23</v>
      </c>
    </row>
    <row r="17" ht="24.95" customHeight="1" spans="1:5">
      <c r="A17" s="13" t="s">
        <v>29</v>
      </c>
      <c r="B17" s="13" t="s">
        <v>30</v>
      </c>
      <c r="C17" s="11">
        <f>SUM(D17:E17)</f>
        <v>30</v>
      </c>
      <c r="D17" s="11"/>
      <c r="E17" s="11">
        <v>30</v>
      </c>
    </row>
    <row r="18" ht="24.95" customHeight="1" spans="1:5">
      <c r="A18" s="10" t="s">
        <v>31</v>
      </c>
      <c r="B18" s="10" t="s">
        <v>32</v>
      </c>
      <c r="C18" s="11">
        <f>SUM(D18:E18)</f>
        <v>9167</v>
      </c>
      <c r="D18" s="11">
        <f>SUM(D19:D23)</f>
        <v>9167</v>
      </c>
      <c r="E18" s="11">
        <f>SUM(E19:E23)</f>
        <v>0</v>
      </c>
    </row>
    <row r="19" ht="24.95" customHeight="1" spans="1:5">
      <c r="A19" s="14" t="s">
        <v>33</v>
      </c>
      <c r="B19" s="13" t="s">
        <v>14</v>
      </c>
      <c r="C19" s="11">
        <f>SUM(D19:E19)</f>
        <v>7076</v>
      </c>
      <c r="D19" s="15">
        <v>7076</v>
      </c>
      <c r="E19" s="11"/>
    </row>
    <row r="20" ht="24.95" customHeight="1" spans="1:5">
      <c r="A20" s="14" t="s">
        <v>34</v>
      </c>
      <c r="B20" s="13" t="s">
        <v>35</v>
      </c>
      <c r="C20" s="11">
        <f>SUM(D20:E20)</f>
        <v>3</v>
      </c>
      <c r="D20" s="11">
        <v>3</v>
      </c>
      <c r="E20" s="11"/>
    </row>
    <row r="21" ht="24.95" customHeight="1" spans="1:5">
      <c r="A21" s="14" t="s">
        <v>36</v>
      </c>
      <c r="B21" s="13" t="s">
        <v>16</v>
      </c>
      <c r="C21" s="11">
        <f>SUM(D21:E21)</f>
        <v>1970</v>
      </c>
      <c r="D21" s="15">
        <v>1970</v>
      </c>
      <c r="E21" s="11"/>
    </row>
    <row r="22" ht="24.95" customHeight="1" spans="1:5">
      <c r="A22" s="14" t="s">
        <v>37</v>
      </c>
      <c r="B22" s="13" t="s">
        <v>38</v>
      </c>
      <c r="C22" s="11">
        <f>SUM(D22:E22)</f>
        <v>116</v>
      </c>
      <c r="D22" s="15">
        <v>116</v>
      </c>
      <c r="E22" s="11"/>
    </row>
    <row r="23" ht="24.95" customHeight="1" spans="1:5">
      <c r="A23" s="16" t="s">
        <v>39</v>
      </c>
      <c r="B23" s="17" t="s">
        <v>40</v>
      </c>
      <c r="C23" s="11">
        <f>SUM(D23:E23)</f>
        <v>2</v>
      </c>
      <c r="D23" s="18">
        <v>2</v>
      </c>
      <c r="E23" s="18"/>
    </row>
    <row r="24" ht="24.95" customHeight="1" spans="1:5">
      <c r="A24" s="19" t="s">
        <v>41</v>
      </c>
      <c r="B24" s="20" t="s">
        <v>42</v>
      </c>
      <c r="C24" s="11">
        <f>SUM(D24:E24)</f>
        <v>0</v>
      </c>
      <c r="D24" s="21"/>
      <c r="E24" s="21"/>
    </row>
    <row r="25" ht="24.95" customHeight="1" spans="1:5">
      <c r="A25" s="22" t="s">
        <v>43</v>
      </c>
      <c r="B25" s="22" t="s">
        <v>44</v>
      </c>
      <c r="C25" s="11">
        <f>SUM(D25:E25)</f>
        <v>387</v>
      </c>
      <c r="D25" s="21">
        <f>SUM(D26:D31)</f>
        <v>385</v>
      </c>
      <c r="E25" s="21">
        <f>SUM(E26:E31)</f>
        <v>2</v>
      </c>
    </row>
    <row r="26" ht="24.95" customHeight="1" spans="1:5">
      <c r="A26" s="20" t="s">
        <v>45</v>
      </c>
      <c r="B26" s="20" t="s">
        <v>14</v>
      </c>
      <c r="C26" s="11">
        <f>SUM(D26:E26)</f>
        <v>273</v>
      </c>
      <c r="D26" s="23">
        <v>273</v>
      </c>
      <c r="E26" s="21"/>
    </row>
    <row r="27" ht="24.95" customHeight="1" spans="1:5">
      <c r="A27" s="20" t="s">
        <v>46</v>
      </c>
      <c r="B27" s="20" t="s">
        <v>35</v>
      </c>
      <c r="C27" s="11">
        <f>SUM(D27:E27)</f>
        <v>0</v>
      </c>
      <c r="D27" s="21"/>
      <c r="E27" s="21"/>
    </row>
    <row r="28" ht="24.95" customHeight="1" spans="1:5">
      <c r="A28" s="20" t="s">
        <v>47</v>
      </c>
      <c r="B28" s="20" t="s">
        <v>16</v>
      </c>
      <c r="C28" s="11">
        <f>SUM(D28:E28)</f>
        <v>112</v>
      </c>
      <c r="D28" s="23">
        <v>112</v>
      </c>
      <c r="E28" s="21"/>
    </row>
    <row r="29" ht="24.95" customHeight="1" spans="1:5">
      <c r="A29" s="20" t="s">
        <v>48</v>
      </c>
      <c r="B29" s="20" t="s">
        <v>49</v>
      </c>
      <c r="C29" s="11">
        <f>SUM(D29:E29)</f>
        <v>0</v>
      </c>
      <c r="D29" s="21"/>
      <c r="E29" s="21"/>
    </row>
    <row r="30" ht="24.95" customHeight="1" spans="1:5">
      <c r="A30" s="20" t="s">
        <v>50</v>
      </c>
      <c r="B30" s="20" t="s">
        <v>40</v>
      </c>
      <c r="C30" s="11">
        <f t="shared" ref="C30:C35" si="2">SUM(D30:E30)</f>
        <v>0</v>
      </c>
      <c r="D30" s="21"/>
      <c r="E30" s="21"/>
    </row>
    <row r="31" ht="24.95" customHeight="1" spans="1:5">
      <c r="A31" s="20" t="s">
        <v>51</v>
      </c>
      <c r="B31" s="20" t="s">
        <v>52</v>
      </c>
      <c r="C31" s="11">
        <f t="shared" si="2"/>
        <v>2</v>
      </c>
      <c r="D31" s="21"/>
      <c r="E31" s="21">
        <v>2</v>
      </c>
    </row>
    <row r="32" ht="24.95" customHeight="1" spans="1:5">
      <c r="A32" s="22" t="s">
        <v>53</v>
      </c>
      <c r="B32" s="22" t="s">
        <v>54</v>
      </c>
      <c r="C32" s="11">
        <f t="shared" si="2"/>
        <v>173</v>
      </c>
      <c r="D32" s="21">
        <f>SUM(D33:D39)</f>
        <v>167</v>
      </c>
      <c r="E32" s="21">
        <f>SUM(E33:E39)</f>
        <v>6</v>
      </c>
    </row>
    <row r="33" ht="24.95" customHeight="1" spans="1:5">
      <c r="A33" s="20" t="s">
        <v>55</v>
      </c>
      <c r="B33" s="20" t="s">
        <v>14</v>
      </c>
      <c r="C33" s="11">
        <f t="shared" si="2"/>
        <v>105</v>
      </c>
      <c r="D33" s="23">
        <v>105</v>
      </c>
      <c r="E33" s="21"/>
    </row>
    <row r="34" ht="24.95" customHeight="1" spans="1:5">
      <c r="A34" s="20" t="s">
        <v>56</v>
      </c>
      <c r="B34" s="20" t="s">
        <v>16</v>
      </c>
      <c r="C34" s="11">
        <f t="shared" si="2"/>
        <v>62</v>
      </c>
      <c r="D34" s="21">
        <v>62</v>
      </c>
      <c r="E34" s="21"/>
    </row>
    <row r="35" s="1" customFormat="1" ht="24.95" customHeight="1" spans="1:5">
      <c r="A35" s="20" t="s">
        <v>57</v>
      </c>
      <c r="B35" s="20" t="s">
        <v>58</v>
      </c>
      <c r="C35" s="11">
        <f t="shared" si="2"/>
        <v>1</v>
      </c>
      <c r="D35" s="23"/>
      <c r="E35" s="21">
        <v>1</v>
      </c>
    </row>
    <row r="36" ht="24.95" customHeight="1" spans="1:5">
      <c r="A36" s="20" t="s">
        <v>59</v>
      </c>
      <c r="B36" s="20" t="s">
        <v>60</v>
      </c>
      <c r="C36" s="11">
        <f t="shared" ref="C36:C71" si="3">SUM(D36:E36)</f>
        <v>1</v>
      </c>
      <c r="D36" s="23"/>
      <c r="E36" s="21">
        <v>1</v>
      </c>
    </row>
    <row r="37" ht="24.95" customHeight="1" spans="1:5">
      <c r="A37" s="20" t="s">
        <v>61</v>
      </c>
      <c r="B37" s="20" t="s">
        <v>62</v>
      </c>
      <c r="C37" s="11">
        <f t="shared" si="3"/>
        <v>0</v>
      </c>
      <c r="D37" s="21"/>
      <c r="E37" s="21"/>
    </row>
    <row r="38" ht="24.95" customHeight="1" spans="1:5">
      <c r="A38" s="20" t="s">
        <v>63</v>
      </c>
      <c r="B38" s="20" t="s">
        <v>64</v>
      </c>
      <c r="C38" s="11">
        <f t="shared" si="3"/>
        <v>4</v>
      </c>
      <c r="D38" s="21"/>
      <c r="E38" s="21">
        <v>4</v>
      </c>
    </row>
    <row r="39" ht="24.95" customHeight="1" spans="1:5">
      <c r="A39" s="20" t="s">
        <v>65</v>
      </c>
      <c r="B39" s="20" t="s">
        <v>40</v>
      </c>
      <c r="C39" s="11">
        <f t="shared" si="3"/>
        <v>0</v>
      </c>
      <c r="D39" s="21"/>
      <c r="E39" s="21"/>
    </row>
    <row r="40" ht="24.95" customHeight="1" spans="1:5">
      <c r="A40" s="22" t="s">
        <v>66</v>
      </c>
      <c r="B40" s="22" t="s">
        <v>67</v>
      </c>
      <c r="C40" s="11">
        <f t="shared" si="3"/>
        <v>644</v>
      </c>
      <c r="D40" s="21">
        <f>SUM(D41:D45)</f>
        <v>606</v>
      </c>
      <c r="E40" s="21">
        <f>SUM(E41:E45)</f>
        <v>38</v>
      </c>
    </row>
    <row r="41" ht="24.95" customHeight="1" spans="1:5">
      <c r="A41" s="20" t="s">
        <v>68</v>
      </c>
      <c r="B41" s="20" t="s">
        <v>14</v>
      </c>
      <c r="C41" s="11">
        <f t="shared" si="3"/>
        <v>346</v>
      </c>
      <c r="D41" s="23">
        <v>346</v>
      </c>
      <c r="E41" s="21"/>
    </row>
    <row r="42" ht="24.95" customHeight="1" spans="1:5">
      <c r="A42" s="20" t="s">
        <v>69</v>
      </c>
      <c r="B42" s="20" t="s">
        <v>35</v>
      </c>
      <c r="C42" s="11">
        <f t="shared" si="3"/>
        <v>0</v>
      </c>
      <c r="D42" s="21"/>
      <c r="E42" s="21"/>
    </row>
    <row r="43" ht="24.95" customHeight="1" spans="1:5">
      <c r="A43" s="20" t="s">
        <v>70</v>
      </c>
      <c r="B43" s="20" t="s">
        <v>16</v>
      </c>
      <c r="C43" s="11">
        <f t="shared" si="3"/>
        <v>260</v>
      </c>
      <c r="D43" s="23">
        <v>260</v>
      </c>
      <c r="E43" s="21"/>
    </row>
    <row r="44" ht="24.95" customHeight="1" spans="1:5">
      <c r="A44" s="20" t="s">
        <v>71</v>
      </c>
      <c r="B44" s="20" t="s">
        <v>72</v>
      </c>
      <c r="C44" s="11">
        <f t="shared" si="3"/>
        <v>10</v>
      </c>
      <c r="D44" s="21"/>
      <c r="E44" s="21">
        <v>10</v>
      </c>
    </row>
    <row r="45" ht="24.95" customHeight="1" spans="1:5">
      <c r="A45" s="20" t="s">
        <v>73</v>
      </c>
      <c r="B45" s="20" t="s">
        <v>74</v>
      </c>
      <c r="C45" s="11">
        <f t="shared" si="3"/>
        <v>28</v>
      </c>
      <c r="D45" s="21"/>
      <c r="E45" s="21">
        <v>28</v>
      </c>
    </row>
    <row r="46" ht="24.95" customHeight="1" spans="1:5">
      <c r="A46" s="24" t="s">
        <v>75</v>
      </c>
      <c r="B46" s="22" t="s">
        <v>76</v>
      </c>
      <c r="C46" s="11">
        <f t="shared" si="3"/>
        <v>1178</v>
      </c>
      <c r="D46" s="21">
        <f>SUM(D47:D48)</f>
        <v>0</v>
      </c>
      <c r="E46" s="21">
        <f>SUM(E47:E48)</f>
        <v>1178</v>
      </c>
    </row>
    <row r="47" ht="24.95" customHeight="1" spans="1:5">
      <c r="A47" s="20" t="s">
        <v>77</v>
      </c>
      <c r="B47" s="20" t="s">
        <v>14</v>
      </c>
      <c r="C47" s="11">
        <f t="shared" si="3"/>
        <v>1178</v>
      </c>
      <c r="D47" s="21"/>
      <c r="E47" s="21">
        <v>1178</v>
      </c>
    </row>
    <row r="48" ht="24.95" customHeight="1" spans="1:5">
      <c r="A48" s="20" t="s">
        <v>78</v>
      </c>
      <c r="B48" s="20" t="s">
        <v>79</v>
      </c>
      <c r="C48" s="11">
        <f t="shared" si="3"/>
        <v>0</v>
      </c>
      <c r="D48" s="21"/>
      <c r="E48" s="21"/>
    </row>
    <row r="49" ht="24.95" customHeight="1" spans="1:5">
      <c r="A49" s="22" t="s">
        <v>80</v>
      </c>
      <c r="B49" s="22" t="s">
        <v>81</v>
      </c>
      <c r="C49" s="11">
        <f t="shared" si="3"/>
        <v>206</v>
      </c>
      <c r="D49" s="21">
        <f>SUM(D50:D52)</f>
        <v>186</v>
      </c>
      <c r="E49" s="21">
        <f>SUM(E50:E52)</f>
        <v>20</v>
      </c>
    </row>
    <row r="50" ht="24.95" customHeight="1" spans="1:5">
      <c r="A50" s="20" t="s">
        <v>82</v>
      </c>
      <c r="B50" s="20" t="s">
        <v>14</v>
      </c>
      <c r="C50" s="11">
        <f t="shared" si="3"/>
        <v>163</v>
      </c>
      <c r="D50" s="23">
        <v>153</v>
      </c>
      <c r="E50" s="21">
        <v>10</v>
      </c>
    </row>
    <row r="51" ht="24.95" customHeight="1" spans="1:5">
      <c r="A51" s="20" t="s">
        <v>83</v>
      </c>
      <c r="B51" s="20" t="s">
        <v>16</v>
      </c>
      <c r="C51" s="11">
        <f t="shared" si="3"/>
        <v>33</v>
      </c>
      <c r="D51" s="23">
        <v>33</v>
      </c>
      <c r="E51" s="21"/>
    </row>
    <row r="52" ht="24.95" customHeight="1" spans="1:5">
      <c r="A52" s="20" t="s">
        <v>84</v>
      </c>
      <c r="B52" s="20" t="s">
        <v>85</v>
      </c>
      <c r="C52" s="11">
        <f t="shared" si="3"/>
        <v>10</v>
      </c>
      <c r="D52" s="21"/>
      <c r="E52" s="21">
        <v>10</v>
      </c>
    </row>
    <row r="53" ht="24.95" customHeight="1" spans="1:5">
      <c r="A53" s="24" t="s">
        <v>86</v>
      </c>
      <c r="B53" s="22" t="s">
        <v>87</v>
      </c>
      <c r="C53" s="11">
        <f t="shared" si="3"/>
        <v>0</v>
      </c>
      <c r="D53" s="21">
        <f>SUM(D54:D57)</f>
        <v>0</v>
      </c>
      <c r="E53" s="21"/>
    </row>
    <row r="54" ht="24.95" customHeight="1" spans="1:5">
      <c r="A54" s="20" t="s">
        <v>88</v>
      </c>
      <c r="B54" s="20" t="s">
        <v>14</v>
      </c>
      <c r="C54" s="11">
        <f t="shared" si="3"/>
        <v>0</v>
      </c>
      <c r="D54" s="21"/>
      <c r="E54" s="21"/>
    </row>
    <row r="55" ht="24.95" customHeight="1" spans="1:5">
      <c r="A55" s="20" t="s">
        <v>89</v>
      </c>
      <c r="B55" s="20" t="s">
        <v>16</v>
      </c>
      <c r="C55" s="11">
        <f t="shared" si="3"/>
        <v>0</v>
      </c>
      <c r="D55" s="21"/>
      <c r="E55" s="21"/>
    </row>
    <row r="56" ht="24.95" customHeight="1" spans="1:5">
      <c r="A56" s="20" t="s">
        <v>90</v>
      </c>
      <c r="B56" s="20" t="s">
        <v>91</v>
      </c>
      <c r="C56" s="11">
        <f t="shared" si="3"/>
        <v>0</v>
      </c>
      <c r="D56" s="21"/>
      <c r="E56" s="21"/>
    </row>
    <row r="57" ht="24.95" customHeight="1" spans="1:5">
      <c r="A57" s="20" t="s">
        <v>92</v>
      </c>
      <c r="B57" s="20" t="s">
        <v>93</v>
      </c>
      <c r="C57" s="11">
        <f t="shared" si="3"/>
        <v>0</v>
      </c>
      <c r="D57" s="21"/>
      <c r="E57" s="21"/>
    </row>
    <row r="58" ht="24.95" customHeight="1" spans="1:5">
      <c r="A58" s="22" t="s">
        <v>94</v>
      </c>
      <c r="B58" s="22" t="s">
        <v>95</v>
      </c>
      <c r="C58" s="11">
        <f t="shared" si="3"/>
        <v>930</v>
      </c>
      <c r="D58" s="21">
        <f>SUM(D59:D62)</f>
        <v>794</v>
      </c>
      <c r="E58" s="21">
        <f>SUM(E59:E62)</f>
        <v>136</v>
      </c>
    </row>
    <row r="59" ht="24.95" customHeight="1" spans="1:5">
      <c r="A59" s="20" t="s">
        <v>96</v>
      </c>
      <c r="B59" s="20" t="s">
        <v>14</v>
      </c>
      <c r="C59" s="11">
        <f t="shared" si="3"/>
        <v>702</v>
      </c>
      <c r="D59" s="21">
        <v>702</v>
      </c>
      <c r="E59" s="21"/>
    </row>
    <row r="60" s="1" customFormat="1" ht="24.95" customHeight="1" spans="1:5">
      <c r="A60" s="20" t="s">
        <v>97</v>
      </c>
      <c r="B60" s="20" t="s">
        <v>35</v>
      </c>
      <c r="C60" s="11">
        <f t="shared" si="3"/>
        <v>136</v>
      </c>
      <c r="D60" s="21"/>
      <c r="E60" s="21">
        <v>136</v>
      </c>
    </row>
    <row r="61" ht="24.95" customHeight="1" spans="1:5">
      <c r="A61" s="20" t="s">
        <v>98</v>
      </c>
      <c r="B61" s="20" t="s">
        <v>16</v>
      </c>
      <c r="C61" s="11">
        <f>SUM(D61:E61)</f>
        <v>92</v>
      </c>
      <c r="D61" s="21">
        <v>92</v>
      </c>
      <c r="E61" s="21"/>
    </row>
    <row r="62" ht="24.95" customHeight="1" spans="1:5">
      <c r="A62" s="20" t="s">
        <v>99</v>
      </c>
      <c r="B62" s="20" t="s">
        <v>100</v>
      </c>
      <c r="C62" s="11">
        <f>SUM(D62:E62)</f>
        <v>0</v>
      </c>
      <c r="D62" s="21"/>
      <c r="E62" s="21"/>
    </row>
    <row r="63" ht="24.95" customHeight="1" spans="1:5">
      <c r="A63" s="22" t="s">
        <v>101</v>
      </c>
      <c r="B63" s="22" t="s">
        <v>102</v>
      </c>
      <c r="C63" s="11">
        <f>SUM(D63:E63)</f>
        <v>100</v>
      </c>
      <c r="D63" s="21">
        <f>SUM(D64:D67)</f>
        <v>100</v>
      </c>
      <c r="E63" s="21"/>
    </row>
    <row r="64" ht="24.95" customHeight="1" spans="1:5">
      <c r="A64" s="20" t="s">
        <v>103</v>
      </c>
      <c r="B64" s="20" t="s">
        <v>14</v>
      </c>
      <c r="C64" s="11">
        <f>SUM(D64:E64)</f>
        <v>92</v>
      </c>
      <c r="D64" s="23">
        <v>92</v>
      </c>
      <c r="E64" s="21"/>
    </row>
    <row r="65" ht="24.95" customHeight="1" spans="1:5">
      <c r="A65" s="20" t="s">
        <v>104</v>
      </c>
      <c r="B65" s="20" t="s">
        <v>16</v>
      </c>
      <c r="C65" s="11">
        <f t="shared" ref="C65:C70" si="4">SUM(D65:E65)</f>
        <v>8</v>
      </c>
      <c r="D65" s="23">
        <v>8</v>
      </c>
      <c r="E65" s="21"/>
    </row>
    <row r="66" ht="24.95" customHeight="1" spans="1:5">
      <c r="A66" s="20" t="s">
        <v>105</v>
      </c>
      <c r="B66" s="20" t="s">
        <v>106</v>
      </c>
      <c r="C66" s="11">
        <f t="shared" si="4"/>
        <v>0</v>
      </c>
      <c r="D66" s="21"/>
      <c r="E66" s="21"/>
    </row>
    <row r="67" ht="24.95" customHeight="1" spans="1:5">
      <c r="A67" s="20" t="s">
        <v>107</v>
      </c>
      <c r="B67" s="20" t="s">
        <v>40</v>
      </c>
      <c r="C67" s="11">
        <f t="shared" si="4"/>
        <v>0</v>
      </c>
      <c r="D67" s="21"/>
      <c r="E67" s="21"/>
    </row>
    <row r="68" ht="24.95" customHeight="1" spans="1:5">
      <c r="A68" s="22" t="s">
        <v>108</v>
      </c>
      <c r="B68" s="22" t="s">
        <v>109</v>
      </c>
      <c r="C68" s="11">
        <f t="shared" si="4"/>
        <v>135</v>
      </c>
      <c r="D68" s="21">
        <f>SUM(D69:D71)</f>
        <v>115</v>
      </c>
      <c r="E68" s="21">
        <f>SUM(E69:E71)</f>
        <v>20</v>
      </c>
    </row>
    <row r="69" ht="24.95" customHeight="1" spans="1:5">
      <c r="A69" s="20" t="s">
        <v>110</v>
      </c>
      <c r="B69" s="20" t="s">
        <v>14</v>
      </c>
      <c r="C69" s="11">
        <f t="shared" si="4"/>
        <v>71</v>
      </c>
      <c r="D69" s="21">
        <v>71</v>
      </c>
      <c r="E69" s="21"/>
    </row>
    <row r="70" s="1" customFormat="1" ht="24.95" customHeight="1" spans="1:5">
      <c r="A70" s="20" t="s">
        <v>111</v>
      </c>
      <c r="B70" s="20" t="s">
        <v>16</v>
      </c>
      <c r="C70" s="11">
        <f t="shared" si="4"/>
        <v>44</v>
      </c>
      <c r="D70" s="21">
        <v>44</v>
      </c>
      <c r="E70" s="21"/>
    </row>
    <row r="71" ht="24.95" customHeight="1" spans="1:5">
      <c r="A71" s="20" t="s">
        <v>112</v>
      </c>
      <c r="B71" s="20" t="s">
        <v>113</v>
      </c>
      <c r="C71" s="11">
        <f>SUM(D71:E71)</f>
        <v>20</v>
      </c>
      <c r="D71" s="21"/>
      <c r="E71" s="21">
        <v>20</v>
      </c>
    </row>
    <row r="72" ht="24.95" customHeight="1" spans="1:5">
      <c r="A72" s="22" t="s">
        <v>114</v>
      </c>
      <c r="B72" s="22" t="s">
        <v>115</v>
      </c>
      <c r="C72" s="11">
        <f>SUM(D72:E72)</f>
        <v>161</v>
      </c>
      <c r="D72" s="21">
        <f>SUM(D73:D76)</f>
        <v>161</v>
      </c>
      <c r="E72" s="21"/>
    </row>
    <row r="73" ht="24.95" customHeight="1" spans="1:5">
      <c r="A73" s="20" t="s">
        <v>116</v>
      </c>
      <c r="B73" s="20" t="s">
        <v>14</v>
      </c>
      <c r="C73" s="11">
        <f>SUM(D73:E73)</f>
        <v>146</v>
      </c>
      <c r="D73" s="21">
        <v>146</v>
      </c>
      <c r="E73" s="21"/>
    </row>
    <row r="74" ht="24.95" customHeight="1" spans="1:5">
      <c r="A74" s="20" t="s">
        <v>117</v>
      </c>
      <c r="B74" s="20" t="s">
        <v>35</v>
      </c>
      <c r="C74" s="11">
        <f>SUM(D74:E74)</f>
        <v>0</v>
      </c>
      <c r="D74" s="21"/>
      <c r="E74" s="21"/>
    </row>
    <row r="75" ht="24.95" customHeight="1" spans="1:5">
      <c r="A75" s="20" t="s">
        <v>118</v>
      </c>
      <c r="B75" s="20" t="s">
        <v>16</v>
      </c>
      <c r="C75" s="11">
        <f>SUM(D75:E75)</f>
        <v>15</v>
      </c>
      <c r="D75" s="21">
        <v>15</v>
      </c>
      <c r="E75" s="21"/>
    </row>
    <row r="76" ht="24.95" customHeight="1" spans="1:5">
      <c r="A76" s="20" t="s">
        <v>119</v>
      </c>
      <c r="B76" s="20" t="s">
        <v>120</v>
      </c>
      <c r="C76" s="11">
        <f>SUM(D76:E76)</f>
        <v>0</v>
      </c>
      <c r="D76" s="21"/>
      <c r="E76" s="21"/>
    </row>
    <row r="77" ht="24.95" customHeight="1" spans="1:5">
      <c r="A77" s="22" t="s">
        <v>121</v>
      </c>
      <c r="B77" s="22" t="s">
        <v>122</v>
      </c>
      <c r="C77" s="11">
        <f>SUM(D77:E77)</f>
        <v>66</v>
      </c>
      <c r="D77" s="21">
        <f>SUM(D78:D79)</f>
        <v>66</v>
      </c>
      <c r="E77" s="21"/>
    </row>
    <row r="78" ht="24.95" customHeight="1" spans="1:5">
      <c r="A78" s="20" t="s">
        <v>123</v>
      </c>
      <c r="B78" s="20" t="s">
        <v>14</v>
      </c>
      <c r="C78" s="11">
        <f>SUM(D78:E78)</f>
        <v>49</v>
      </c>
      <c r="D78" s="21">
        <v>49</v>
      </c>
      <c r="E78" s="21"/>
    </row>
    <row r="79" ht="24.95" customHeight="1" spans="1:5">
      <c r="A79" s="20" t="s">
        <v>124</v>
      </c>
      <c r="B79" s="20" t="s">
        <v>16</v>
      </c>
      <c r="C79" s="11">
        <f>SUM(D79:E79)</f>
        <v>17</v>
      </c>
      <c r="D79" s="21">
        <v>17</v>
      </c>
      <c r="E79" s="21"/>
    </row>
    <row r="80" ht="24.95" customHeight="1" spans="1:5">
      <c r="A80" s="22" t="s">
        <v>125</v>
      </c>
      <c r="B80" s="22" t="s">
        <v>126</v>
      </c>
      <c r="C80" s="11">
        <f>SUM(D80:E80)</f>
        <v>174</v>
      </c>
      <c r="D80" s="21">
        <f>SUM(D81:D85)</f>
        <v>174</v>
      </c>
      <c r="E80" s="21">
        <f>SUM(E81:E85)</f>
        <v>0</v>
      </c>
    </row>
    <row r="81" ht="24.95" customHeight="1" spans="1:5">
      <c r="A81" s="20" t="s">
        <v>127</v>
      </c>
      <c r="B81" s="20" t="s">
        <v>14</v>
      </c>
      <c r="C81" s="11">
        <f>SUM(D81:E81)</f>
        <v>146</v>
      </c>
      <c r="D81" s="23">
        <v>146</v>
      </c>
      <c r="E81" s="21"/>
    </row>
    <row r="82" ht="24.95" customHeight="1" spans="1:5">
      <c r="A82" s="20" t="s">
        <v>128</v>
      </c>
      <c r="B82" s="20" t="s">
        <v>35</v>
      </c>
      <c r="C82" s="11">
        <f>SUM(D82:E82)</f>
        <v>0</v>
      </c>
      <c r="D82" s="21"/>
      <c r="E82" s="21"/>
    </row>
    <row r="83" ht="24.95" customHeight="1" spans="1:5">
      <c r="A83" s="20" t="s">
        <v>129</v>
      </c>
      <c r="B83" s="20" t="s">
        <v>16</v>
      </c>
      <c r="C83" s="11">
        <f>SUM(D83:E83)</f>
        <v>28</v>
      </c>
      <c r="D83" s="23">
        <v>28</v>
      </c>
      <c r="E83" s="21"/>
    </row>
    <row r="84" ht="24.95" customHeight="1" spans="1:5">
      <c r="A84" s="20" t="s">
        <v>130</v>
      </c>
      <c r="B84" s="20" t="s">
        <v>40</v>
      </c>
      <c r="C84" s="11">
        <f>SUM(D84:E84)</f>
        <v>0</v>
      </c>
      <c r="D84" s="21"/>
      <c r="E84" s="21"/>
    </row>
    <row r="85" ht="24.95" customHeight="1" spans="1:5">
      <c r="A85" s="20" t="s">
        <v>131</v>
      </c>
      <c r="B85" s="20" t="s">
        <v>132</v>
      </c>
      <c r="C85" s="11">
        <f>SUM(D85:E85)</f>
        <v>0</v>
      </c>
      <c r="D85" s="21"/>
      <c r="E85" s="21"/>
    </row>
    <row r="86" ht="24.95" customHeight="1" spans="1:5">
      <c r="A86" s="22" t="s">
        <v>133</v>
      </c>
      <c r="B86" s="22" t="s">
        <v>134</v>
      </c>
      <c r="C86" s="11">
        <f>SUM(D86:E86)</f>
        <v>1751</v>
      </c>
      <c r="D86" s="21">
        <f>SUM(D87:D90)</f>
        <v>1736</v>
      </c>
      <c r="E86" s="21">
        <f>SUM(E87:E90)</f>
        <v>15</v>
      </c>
    </row>
    <row r="87" ht="24.95" customHeight="1" spans="1:5">
      <c r="A87" s="20" t="s">
        <v>135</v>
      </c>
      <c r="B87" s="20" t="s">
        <v>14</v>
      </c>
      <c r="C87" s="11">
        <f>SUM(D87:E87)</f>
        <v>506</v>
      </c>
      <c r="D87" s="23">
        <v>506</v>
      </c>
      <c r="E87" s="21"/>
    </row>
    <row r="88" ht="24.95" customHeight="1" spans="1:5">
      <c r="A88" s="20" t="s">
        <v>136</v>
      </c>
      <c r="B88" s="20" t="s">
        <v>35</v>
      </c>
      <c r="C88" s="11">
        <f t="shared" ref="C88:C94" si="5">SUM(D88:E88)</f>
        <v>0</v>
      </c>
      <c r="D88" s="21"/>
      <c r="E88" s="21"/>
    </row>
    <row r="89" ht="24.95" customHeight="1" spans="1:5">
      <c r="A89" s="20" t="s">
        <v>137</v>
      </c>
      <c r="B89" s="20" t="s">
        <v>16</v>
      </c>
      <c r="C89" s="11">
        <f t="shared" si="5"/>
        <v>1230</v>
      </c>
      <c r="D89" s="23">
        <v>1230</v>
      </c>
      <c r="E89" s="21"/>
    </row>
    <row r="90" ht="24.95" customHeight="1" spans="1:5">
      <c r="A90" s="20" t="s">
        <v>138</v>
      </c>
      <c r="B90" s="20" t="s">
        <v>139</v>
      </c>
      <c r="C90" s="11">
        <f t="shared" si="5"/>
        <v>15</v>
      </c>
      <c r="D90" s="21"/>
      <c r="E90" s="21">
        <v>15</v>
      </c>
    </row>
    <row r="91" ht="24.95" customHeight="1" spans="1:5">
      <c r="A91" s="22" t="s">
        <v>140</v>
      </c>
      <c r="B91" s="22" t="s">
        <v>141</v>
      </c>
      <c r="C91" s="11">
        <f t="shared" si="5"/>
        <v>1784</v>
      </c>
      <c r="D91" s="21">
        <f>SUM(D92:D95)</f>
        <v>660</v>
      </c>
      <c r="E91" s="21">
        <f>SUM(E92:E95)</f>
        <v>1124</v>
      </c>
    </row>
    <row r="92" ht="24.95" customHeight="1" spans="1:5">
      <c r="A92" s="20" t="s">
        <v>142</v>
      </c>
      <c r="B92" s="20" t="s">
        <v>14</v>
      </c>
      <c r="C92" s="11">
        <f t="shared" si="5"/>
        <v>560</v>
      </c>
      <c r="D92" s="21">
        <v>560</v>
      </c>
      <c r="E92" s="21"/>
    </row>
    <row r="93" s="1" customFormat="1" ht="24.95" customHeight="1" spans="1:5">
      <c r="A93" s="20" t="s">
        <v>143</v>
      </c>
      <c r="B93" s="20" t="s">
        <v>35</v>
      </c>
      <c r="C93" s="11">
        <f t="shared" si="5"/>
        <v>1084</v>
      </c>
      <c r="D93" s="21"/>
      <c r="E93" s="21">
        <v>1084</v>
      </c>
    </row>
    <row r="94" s="1" customFormat="1" ht="24.95" customHeight="1" spans="1:5">
      <c r="A94" s="20" t="s">
        <v>144</v>
      </c>
      <c r="B94" s="20" t="s">
        <v>16</v>
      </c>
      <c r="C94" s="11">
        <f t="shared" si="5"/>
        <v>100</v>
      </c>
      <c r="D94" s="21">
        <v>100</v>
      </c>
      <c r="E94" s="21"/>
    </row>
    <row r="95" ht="24.95" customHeight="1" spans="1:5">
      <c r="A95" s="20" t="s">
        <v>145</v>
      </c>
      <c r="B95" s="20" t="s">
        <v>146</v>
      </c>
      <c r="C95" s="11">
        <f t="shared" ref="C95:C119" si="6">SUM(D95:E95)</f>
        <v>40</v>
      </c>
      <c r="D95" s="21"/>
      <c r="E95" s="21">
        <v>40</v>
      </c>
    </row>
    <row r="96" ht="24.95" customHeight="1" spans="1:5">
      <c r="A96" s="22" t="s">
        <v>147</v>
      </c>
      <c r="B96" s="22" t="s">
        <v>148</v>
      </c>
      <c r="C96" s="11">
        <f t="shared" si="6"/>
        <v>188</v>
      </c>
      <c r="D96" s="21">
        <f>SUM(D97:D100)</f>
        <v>188</v>
      </c>
      <c r="E96" s="21">
        <f>SUM(E97:E100)</f>
        <v>0</v>
      </c>
    </row>
    <row r="97" ht="24.95" customHeight="1" spans="1:5">
      <c r="A97" s="20" t="s">
        <v>149</v>
      </c>
      <c r="B97" s="20" t="s">
        <v>14</v>
      </c>
      <c r="C97" s="11">
        <f t="shared" si="6"/>
        <v>188</v>
      </c>
      <c r="D97" s="21">
        <v>188</v>
      </c>
      <c r="E97" s="21"/>
    </row>
    <row r="98" ht="24.95" customHeight="1" spans="1:5">
      <c r="A98" s="20" t="s">
        <v>150</v>
      </c>
      <c r="B98" s="20" t="s">
        <v>35</v>
      </c>
      <c r="C98" s="11">
        <f t="shared" si="6"/>
        <v>0</v>
      </c>
      <c r="D98" s="21"/>
      <c r="E98" s="21"/>
    </row>
    <row r="99" ht="24.95" customHeight="1" spans="1:5">
      <c r="A99" s="20" t="s">
        <v>151</v>
      </c>
      <c r="B99" s="20" t="s">
        <v>16</v>
      </c>
      <c r="C99" s="11">
        <f t="shared" si="6"/>
        <v>0</v>
      </c>
      <c r="D99" s="21"/>
      <c r="E99" s="21"/>
    </row>
    <row r="100" ht="24.95" customHeight="1" spans="1:5">
      <c r="A100" s="20" t="s">
        <v>152</v>
      </c>
      <c r="B100" s="20" t="s">
        <v>40</v>
      </c>
      <c r="C100" s="11">
        <f t="shared" si="6"/>
        <v>0</v>
      </c>
      <c r="D100" s="21"/>
      <c r="E100" s="21"/>
    </row>
    <row r="101" ht="24.95" customHeight="1" spans="1:5">
      <c r="A101" s="22" t="s">
        <v>153</v>
      </c>
      <c r="B101" s="22" t="s">
        <v>154</v>
      </c>
      <c r="C101" s="11">
        <f t="shared" si="6"/>
        <v>28</v>
      </c>
      <c r="D101" s="21">
        <f>SUM(D102:D104)</f>
        <v>28</v>
      </c>
      <c r="E101" s="21">
        <f>SUM(E102:E104)</f>
        <v>0</v>
      </c>
    </row>
    <row r="102" ht="24.95" customHeight="1" spans="1:5">
      <c r="A102" s="20" t="s">
        <v>155</v>
      </c>
      <c r="B102" s="20" t="s">
        <v>14</v>
      </c>
      <c r="C102" s="11">
        <f t="shared" si="6"/>
        <v>28</v>
      </c>
      <c r="D102" s="23">
        <v>28</v>
      </c>
      <c r="E102" s="21"/>
    </row>
    <row r="103" ht="24.95" customHeight="1" spans="1:5">
      <c r="A103" s="20" t="s">
        <v>156</v>
      </c>
      <c r="B103" s="20" t="s">
        <v>16</v>
      </c>
      <c r="C103" s="11">
        <f t="shared" si="6"/>
        <v>0</v>
      </c>
      <c r="D103" s="23"/>
      <c r="E103" s="21"/>
    </row>
    <row r="104" ht="24.95" customHeight="1" spans="1:5">
      <c r="A104" s="20" t="s">
        <v>157</v>
      </c>
      <c r="B104" s="20" t="s">
        <v>158</v>
      </c>
      <c r="C104" s="11">
        <f t="shared" si="6"/>
        <v>0</v>
      </c>
      <c r="D104" s="21"/>
      <c r="E104" s="21"/>
    </row>
    <row r="105" ht="24.95" customHeight="1" spans="1:5">
      <c r="A105" s="22" t="s">
        <v>159</v>
      </c>
      <c r="B105" s="22" t="s">
        <v>160</v>
      </c>
      <c r="C105" s="11">
        <f t="shared" si="6"/>
        <v>168</v>
      </c>
      <c r="D105" s="21">
        <f>SUM(D106:D109)</f>
        <v>148</v>
      </c>
      <c r="E105" s="21">
        <f>SUM(E106:E109)</f>
        <v>20</v>
      </c>
    </row>
    <row r="106" ht="24.95" customHeight="1" spans="1:5">
      <c r="A106" s="20" t="s">
        <v>161</v>
      </c>
      <c r="B106" s="20" t="s">
        <v>14</v>
      </c>
      <c r="C106" s="11">
        <f t="shared" si="6"/>
        <v>140</v>
      </c>
      <c r="D106" s="21">
        <v>140</v>
      </c>
      <c r="E106" s="21"/>
    </row>
    <row r="107" ht="24.95" customHeight="1" spans="1:5">
      <c r="A107" s="20" t="s">
        <v>162</v>
      </c>
      <c r="B107" s="20" t="s">
        <v>35</v>
      </c>
      <c r="C107" s="11">
        <f t="shared" si="6"/>
        <v>5</v>
      </c>
      <c r="D107" s="21"/>
      <c r="E107" s="21">
        <v>5</v>
      </c>
    </row>
    <row r="108" ht="24.95" customHeight="1" spans="1:5">
      <c r="A108" s="20" t="s">
        <v>163</v>
      </c>
      <c r="B108" s="20" t="s">
        <v>16</v>
      </c>
      <c r="C108" s="11">
        <f t="shared" si="6"/>
        <v>8</v>
      </c>
      <c r="D108" s="21">
        <v>8</v>
      </c>
      <c r="E108" s="21"/>
    </row>
    <row r="109" ht="24.95" customHeight="1" spans="1:5">
      <c r="A109" s="20" t="s">
        <v>164</v>
      </c>
      <c r="B109" s="20" t="s">
        <v>165</v>
      </c>
      <c r="C109" s="11">
        <f t="shared" si="6"/>
        <v>15</v>
      </c>
      <c r="D109" s="21"/>
      <c r="E109" s="21">
        <v>15</v>
      </c>
    </row>
    <row r="110" ht="24.95" customHeight="1" spans="1:5">
      <c r="A110" s="22" t="s">
        <v>166</v>
      </c>
      <c r="B110" s="22" t="s">
        <v>167</v>
      </c>
      <c r="C110" s="11">
        <f t="shared" si="6"/>
        <v>0</v>
      </c>
      <c r="D110" s="21"/>
      <c r="E110" s="21"/>
    </row>
    <row r="111" ht="24.95" customHeight="1" spans="1:5">
      <c r="A111" s="20" t="s">
        <v>168</v>
      </c>
      <c r="B111" s="20" t="s">
        <v>14</v>
      </c>
      <c r="C111" s="11">
        <f t="shared" si="6"/>
        <v>0</v>
      </c>
      <c r="D111" s="21"/>
      <c r="E111" s="21"/>
    </row>
    <row r="112" ht="24.95" customHeight="1" spans="1:5">
      <c r="A112" s="20" t="s">
        <v>169</v>
      </c>
      <c r="B112" s="20" t="s">
        <v>40</v>
      </c>
      <c r="C112" s="11">
        <f t="shared" si="6"/>
        <v>0</v>
      </c>
      <c r="D112" s="21"/>
      <c r="E112" s="21"/>
    </row>
    <row r="113" ht="24.95" customHeight="1" spans="1:5">
      <c r="A113" s="22" t="s">
        <v>170</v>
      </c>
      <c r="B113" s="22" t="s">
        <v>171</v>
      </c>
      <c r="C113" s="11">
        <f t="shared" si="6"/>
        <v>1173</v>
      </c>
      <c r="D113" s="21">
        <f>SUM(D114:D120)</f>
        <v>1126</v>
      </c>
      <c r="E113" s="21">
        <f>SUM(E114:E120)</f>
        <v>47</v>
      </c>
    </row>
    <row r="114" ht="24.95" customHeight="1" spans="1:5">
      <c r="A114" s="20" t="s">
        <v>172</v>
      </c>
      <c r="B114" s="20" t="s">
        <v>14</v>
      </c>
      <c r="C114" s="11">
        <f t="shared" si="6"/>
        <v>696</v>
      </c>
      <c r="D114" s="23">
        <v>696</v>
      </c>
      <c r="E114" s="21"/>
    </row>
    <row r="115" ht="24.95" customHeight="1" spans="1:5">
      <c r="A115" s="20" t="s">
        <v>173</v>
      </c>
      <c r="B115" s="20" t="s">
        <v>16</v>
      </c>
      <c r="C115" s="11">
        <f t="shared" si="6"/>
        <v>430</v>
      </c>
      <c r="D115" s="21">
        <v>430</v>
      </c>
      <c r="E115" s="21"/>
    </row>
    <row r="116" s="1" customFormat="1" ht="24.95" customHeight="1" spans="1:5">
      <c r="A116" s="20" t="s">
        <v>174</v>
      </c>
      <c r="B116" s="20" t="s">
        <v>175</v>
      </c>
      <c r="C116" s="11">
        <f t="shared" si="6"/>
        <v>5</v>
      </c>
      <c r="D116" s="21"/>
      <c r="E116" s="21">
        <v>5</v>
      </c>
    </row>
    <row r="117" s="1" customFormat="1" ht="24.95" customHeight="1" spans="1:5">
      <c r="A117" s="20" t="s">
        <v>176</v>
      </c>
      <c r="B117" s="20" t="s">
        <v>177</v>
      </c>
      <c r="C117" s="11">
        <f t="shared" si="6"/>
        <v>10</v>
      </c>
      <c r="D117" s="21"/>
      <c r="E117" s="21">
        <v>10</v>
      </c>
    </row>
    <row r="118" s="1" customFormat="1" ht="24.95" customHeight="1" spans="1:5">
      <c r="A118" s="20" t="s">
        <v>178</v>
      </c>
      <c r="B118" s="20" t="s">
        <v>179</v>
      </c>
      <c r="C118" s="11">
        <f t="shared" si="6"/>
        <v>10</v>
      </c>
      <c r="D118" s="21"/>
      <c r="E118" s="21">
        <v>10</v>
      </c>
    </row>
    <row r="119" ht="24.95" customHeight="1" spans="1:5">
      <c r="A119" s="20" t="s">
        <v>180</v>
      </c>
      <c r="B119" s="20" t="s">
        <v>181</v>
      </c>
      <c r="C119" s="11">
        <f>SUM(D119:E119)</f>
        <v>2</v>
      </c>
      <c r="D119" s="21"/>
      <c r="E119" s="21">
        <v>2</v>
      </c>
    </row>
    <row r="120" ht="24.95" customHeight="1" spans="1:5">
      <c r="A120" s="20" t="s">
        <v>182</v>
      </c>
      <c r="B120" s="20" t="s">
        <v>183</v>
      </c>
      <c r="C120" s="11">
        <f>SUM(D120:E120)</f>
        <v>20</v>
      </c>
      <c r="D120" s="21"/>
      <c r="E120" s="21">
        <v>20</v>
      </c>
    </row>
    <row r="121" ht="24.95" customHeight="1" spans="1:5">
      <c r="A121" s="22" t="s">
        <v>184</v>
      </c>
      <c r="B121" s="22" t="s">
        <v>185</v>
      </c>
      <c r="C121" s="11">
        <f>SUM(D121:E121)</f>
        <v>99</v>
      </c>
      <c r="D121" s="21"/>
      <c r="E121" s="21">
        <f>SUM(E122:E123)</f>
        <v>99</v>
      </c>
    </row>
    <row r="122" ht="24.95" customHeight="1" spans="1:5">
      <c r="A122" s="20" t="s">
        <v>186</v>
      </c>
      <c r="B122" s="20" t="s">
        <v>187</v>
      </c>
      <c r="C122" s="11">
        <f>SUM(D122:E122)</f>
        <v>0</v>
      </c>
      <c r="D122" s="21"/>
      <c r="E122" s="21"/>
    </row>
    <row r="123" ht="24.95" customHeight="1" spans="1:5">
      <c r="A123" s="20" t="s">
        <v>188</v>
      </c>
      <c r="B123" s="20" t="s">
        <v>189</v>
      </c>
      <c r="C123" s="11">
        <f>SUM(D123:E123)</f>
        <v>99</v>
      </c>
      <c r="D123" s="21"/>
      <c r="E123" s="21">
        <v>99</v>
      </c>
    </row>
    <row r="124" ht="24.95" customHeight="1" spans="1:5">
      <c r="A124" s="22" t="s">
        <v>190</v>
      </c>
      <c r="B124" s="22" t="s">
        <v>191</v>
      </c>
      <c r="C124" s="11">
        <f>SUM(D124:E124)</f>
        <v>0</v>
      </c>
      <c r="D124" s="21"/>
      <c r="E124" s="21"/>
    </row>
    <row r="125" ht="24.95" customHeight="1" spans="1:5">
      <c r="A125" s="22" t="s">
        <v>192</v>
      </c>
      <c r="B125" s="22" t="s">
        <v>193</v>
      </c>
      <c r="C125" s="11">
        <f>SUM(D125:E125)</f>
        <v>0</v>
      </c>
      <c r="D125" s="21"/>
      <c r="E125" s="21"/>
    </row>
    <row r="126" ht="24.95" customHeight="1" spans="1:5">
      <c r="A126" s="22" t="s">
        <v>194</v>
      </c>
      <c r="B126" s="22" t="s">
        <v>195</v>
      </c>
      <c r="C126" s="11">
        <f>SUM(D126:E126)</f>
        <v>7234</v>
      </c>
      <c r="D126" s="21">
        <f>SUM(D127:D159)/2</f>
        <v>6163</v>
      </c>
      <c r="E126" s="21">
        <f>SUM(E127:E159)/2</f>
        <v>1071</v>
      </c>
    </row>
    <row r="127" ht="24.95" customHeight="1" spans="1:5">
      <c r="A127" s="22" t="s">
        <v>196</v>
      </c>
      <c r="B127" s="22" t="s">
        <v>197</v>
      </c>
      <c r="C127" s="11">
        <f t="shared" ref="C127:C133" si="7">SUM(D127:E127)</f>
        <v>0</v>
      </c>
      <c r="D127" s="21"/>
      <c r="E127" s="21"/>
    </row>
    <row r="128" ht="24.95" customHeight="1" spans="1:5">
      <c r="A128" s="20" t="s">
        <v>198</v>
      </c>
      <c r="B128" s="20" t="s">
        <v>199</v>
      </c>
      <c r="C128" s="11">
        <f t="shared" si="7"/>
        <v>0</v>
      </c>
      <c r="D128" s="21"/>
      <c r="E128" s="21"/>
    </row>
    <row r="129" ht="24.95" customHeight="1" spans="1:5">
      <c r="A129" s="20" t="s">
        <v>200</v>
      </c>
      <c r="B129" s="20" t="s">
        <v>201</v>
      </c>
      <c r="C129" s="11">
        <f t="shared" si="7"/>
        <v>0</v>
      </c>
      <c r="D129" s="21"/>
      <c r="E129" s="21"/>
    </row>
    <row r="130" ht="24.95" customHeight="1" spans="1:5">
      <c r="A130" s="22" t="s">
        <v>202</v>
      </c>
      <c r="B130" s="22" t="s">
        <v>203</v>
      </c>
      <c r="C130" s="11">
        <f t="shared" si="7"/>
        <v>6470</v>
      </c>
      <c r="D130" s="21">
        <f>SUM(D131:D135)</f>
        <v>5475</v>
      </c>
      <c r="E130" s="21">
        <f>SUM(E131:E135)</f>
        <v>995</v>
      </c>
    </row>
    <row r="131" ht="24.95" customHeight="1" spans="1:5">
      <c r="A131" s="20" t="s">
        <v>204</v>
      </c>
      <c r="B131" s="20" t="s">
        <v>14</v>
      </c>
      <c r="C131" s="11">
        <f t="shared" si="7"/>
        <v>4764</v>
      </c>
      <c r="D131" s="21">
        <v>4764</v>
      </c>
      <c r="E131" s="21"/>
    </row>
    <row r="132" s="1" customFormat="1" ht="24.95" customHeight="1" spans="1:5">
      <c r="A132" s="20" t="s">
        <v>205</v>
      </c>
      <c r="B132" s="20" t="s">
        <v>35</v>
      </c>
      <c r="C132" s="11">
        <f t="shared" si="7"/>
        <v>821</v>
      </c>
      <c r="D132" s="21"/>
      <c r="E132" s="21">
        <v>821</v>
      </c>
    </row>
    <row r="133" s="1" customFormat="1" ht="24.95" customHeight="1" spans="1:5">
      <c r="A133" s="20" t="s">
        <v>206</v>
      </c>
      <c r="B133" s="20" t="s">
        <v>16</v>
      </c>
      <c r="C133" s="11">
        <f t="shared" si="7"/>
        <v>711</v>
      </c>
      <c r="D133" s="21">
        <v>711</v>
      </c>
      <c r="E133" s="21"/>
    </row>
    <row r="134" s="1" customFormat="1" ht="24.95" customHeight="1" spans="1:5">
      <c r="A134" s="20" t="s">
        <v>207</v>
      </c>
      <c r="B134" s="20" t="s">
        <v>74</v>
      </c>
      <c r="C134" s="11">
        <f t="shared" ref="C134:C139" si="8">SUM(D134:E134)</f>
        <v>45</v>
      </c>
      <c r="D134" s="21"/>
      <c r="E134" s="21">
        <v>45</v>
      </c>
    </row>
    <row r="135" ht="24.95" customHeight="1" spans="1:5">
      <c r="A135" s="20" t="s">
        <v>208</v>
      </c>
      <c r="B135" s="20" t="s">
        <v>209</v>
      </c>
      <c r="C135" s="11">
        <f t="shared" si="8"/>
        <v>129</v>
      </c>
      <c r="D135" s="21"/>
      <c r="E135" s="21">
        <v>129</v>
      </c>
    </row>
    <row r="136" ht="24.95" customHeight="1" spans="1:5">
      <c r="A136" s="22" t="s">
        <v>210</v>
      </c>
      <c r="B136" s="22" t="s">
        <v>211</v>
      </c>
      <c r="C136" s="11">
        <f t="shared" si="8"/>
        <v>6</v>
      </c>
      <c r="D136" s="21">
        <f>SUM(D137)</f>
        <v>0</v>
      </c>
      <c r="E136" s="21">
        <f>SUM(E137)</f>
        <v>6</v>
      </c>
    </row>
    <row r="137" ht="24.95" customHeight="1" spans="1:5">
      <c r="A137" s="20" t="s">
        <v>212</v>
      </c>
      <c r="B137" s="20" t="s">
        <v>16</v>
      </c>
      <c r="C137" s="11">
        <f t="shared" si="8"/>
        <v>6</v>
      </c>
      <c r="D137" s="21"/>
      <c r="E137" s="21">
        <v>6</v>
      </c>
    </row>
    <row r="138" s="1" customFormat="1" ht="24.95" customHeight="1" spans="1:5">
      <c r="A138" s="22" t="s">
        <v>213</v>
      </c>
      <c r="B138" s="22" t="s">
        <v>214</v>
      </c>
      <c r="C138" s="11">
        <f t="shared" si="8"/>
        <v>6</v>
      </c>
      <c r="D138" s="21">
        <f>SUM(D139)</f>
        <v>6</v>
      </c>
      <c r="E138" s="21">
        <f>SUM(E139)</f>
        <v>0</v>
      </c>
    </row>
    <row r="139" s="1" customFormat="1" ht="24.95" customHeight="1" spans="1:5">
      <c r="A139" s="20" t="s">
        <v>215</v>
      </c>
      <c r="B139" s="20" t="s">
        <v>16</v>
      </c>
      <c r="C139" s="11">
        <f t="shared" si="8"/>
        <v>6</v>
      </c>
      <c r="D139" s="21">
        <v>6</v>
      </c>
      <c r="E139" s="21"/>
    </row>
    <row r="140" ht="24.95" customHeight="1" spans="1:5">
      <c r="A140" s="22" t="s">
        <v>216</v>
      </c>
      <c r="B140" s="22" t="s">
        <v>217</v>
      </c>
      <c r="C140" s="11">
        <f t="shared" ref="C140:C145" si="9">SUM(D140:E140)</f>
        <v>627</v>
      </c>
      <c r="D140" s="21">
        <f>SUM(D141:D146)</f>
        <v>557</v>
      </c>
      <c r="E140" s="21">
        <f>SUM(E141:E146)</f>
        <v>70</v>
      </c>
    </row>
    <row r="141" ht="24.95" customHeight="1" spans="1:5">
      <c r="A141" s="20" t="s">
        <v>218</v>
      </c>
      <c r="B141" s="20" t="s">
        <v>14</v>
      </c>
      <c r="C141" s="11">
        <f t="shared" si="9"/>
        <v>525</v>
      </c>
      <c r="D141" s="21">
        <v>525</v>
      </c>
      <c r="E141" s="21"/>
    </row>
    <row r="142" s="1" customFormat="1" ht="24.95" customHeight="1" spans="1:5">
      <c r="A142" s="20" t="s">
        <v>219</v>
      </c>
      <c r="B142" s="20" t="s">
        <v>35</v>
      </c>
      <c r="C142" s="11">
        <f t="shared" si="9"/>
        <v>66</v>
      </c>
      <c r="D142" s="21"/>
      <c r="E142" s="21">
        <v>66</v>
      </c>
    </row>
    <row r="143" s="1" customFormat="1" ht="24.95" customHeight="1" spans="1:5">
      <c r="A143" s="20" t="s">
        <v>220</v>
      </c>
      <c r="B143" s="20" t="s">
        <v>16</v>
      </c>
      <c r="C143" s="11">
        <f t="shared" si="9"/>
        <v>32</v>
      </c>
      <c r="D143" s="21">
        <v>32</v>
      </c>
      <c r="E143" s="21"/>
    </row>
    <row r="144" s="1" customFormat="1" ht="24.95" customHeight="1" spans="1:5">
      <c r="A144" s="20" t="s">
        <v>221</v>
      </c>
      <c r="B144" s="20" t="s">
        <v>222</v>
      </c>
      <c r="C144" s="11">
        <f t="shared" si="9"/>
        <v>1</v>
      </c>
      <c r="D144" s="21"/>
      <c r="E144" s="21">
        <v>1</v>
      </c>
    </row>
    <row r="145" s="1" customFormat="1" ht="24.95" customHeight="1" spans="1:5">
      <c r="A145" s="20" t="s">
        <v>223</v>
      </c>
      <c r="B145" s="20" t="s">
        <v>224</v>
      </c>
      <c r="C145" s="11">
        <f t="shared" si="9"/>
        <v>1</v>
      </c>
      <c r="D145" s="21"/>
      <c r="E145" s="21">
        <v>1</v>
      </c>
    </row>
    <row r="146" ht="24.95" customHeight="1" spans="1:5">
      <c r="A146" s="20" t="s">
        <v>225</v>
      </c>
      <c r="B146" s="20" t="s">
        <v>226</v>
      </c>
      <c r="C146" s="11">
        <f t="shared" ref="C146:C196" si="10">SUM(D146:E146)</f>
        <v>2</v>
      </c>
      <c r="D146" s="21"/>
      <c r="E146" s="21">
        <v>2</v>
      </c>
    </row>
    <row r="147" ht="24.95" customHeight="1" spans="1:5">
      <c r="A147" s="22" t="s">
        <v>227</v>
      </c>
      <c r="B147" s="22" t="s">
        <v>228</v>
      </c>
      <c r="C147" s="11">
        <f t="shared" si="10"/>
        <v>0</v>
      </c>
      <c r="D147" s="21"/>
      <c r="E147" s="21"/>
    </row>
    <row r="148" ht="24.95" customHeight="1" spans="1:5">
      <c r="A148" s="20" t="s">
        <v>229</v>
      </c>
      <c r="B148" s="20" t="s">
        <v>230</v>
      </c>
      <c r="C148" s="11">
        <f t="shared" si="10"/>
        <v>0</v>
      </c>
      <c r="D148" s="21"/>
      <c r="E148" s="21"/>
    </row>
    <row r="149" ht="24.95" customHeight="1" spans="1:5">
      <c r="A149" s="22" t="s">
        <v>231</v>
      </c>
      <c r="B149" s="22" t="s">
        <v>232</v>
      </c>
      <c r="C149" s="11">
        <f t="shared" si="10"/>
        <v>0</v>
      </c>
      <c r="D149" s="21"/>
      <c r="E149" s="21"/>
    </row>
    <row r="150" ht="24.95" customHeight="1" spans="1:5">
      <c r="A150" s="20" t="s">
        <v>233</v>
      </c>
      <c r="B150" s="20" t="s">
        <v>14</v>
      </c>
      <c r="C150" s="11">
        <f t="shared" si="10"/>
        <v>0</v>
      </c>
      <c r="D150" s="21"/>
      <c r="E150" s="21"/>
    </row>
    <row r="151" ht="24.95" customHeight="1" spans="1:5">
      <c r="A151" s="20" t="s">
        <v>234</v>
      </c>
      <c r="B151" s="20" t="s">
        <v>35</v>
      </c>
      <c r="C151" s="11">
        <f t="shared" si="10"/>
        <v>0</v>
      </c>
      <c r="D151" s="21"/>
      <c r="E151" s="21"/>
    </row>
    <row r="152" ht="24.95" customHeight="1" spans="1:5">
      <c r="A152" s="20" t="s">
        <v>235</v>
      </c>
      <c r="B152" s="20" t="s">
        <v>236</v>
      </c>
      <c r="C152" s="11">
        <f t="shared" si="10"/>
        <v>0</v>
      </c>
      <c r="D152" s="21"/>
      <c r="E152" s="21"/>
    </row>
    <row r="153" ht="24.95" customHeight="1" spans="1:5">
      <c r="A153" s="20" t="s">
        <v>237</v>
      </c>
      <c r="B153" s="20" t="s">
        <v>238</v>
      </c>
      <c r="C153" s="11">
        <f t="shared" si="10"/>
        <v>0</v>
      </c>
      <c r="D153" s="21"/>
      <c r="E153" s="21"/>
    </row>
    <row r="154" ht="24.95" customHeight="1" spans="1:5">
      <c r="A154" s="20" t="s">
        <v>239</v>
      </c>
      <c r="B154" s="20" t="s">
        <v>240</v>
      </c>
      <c r="C154" s="11">
        <f t="shared" si="10"/>
        <v>0</v>
      </c>
      <c r="D154" s="21"/>
      <c r="E154" s="21"/>
    </row>
    <row r="155" ht="24.95" customHeight="1" spans="1:5">
      <c r="A155" s="22" t="s">
        <v>241</v>
      </c>
      <c r="B155" s="22" t="s">
        <v>242</v>
      </c>
      <c r="C155" s="11">
        <f t="shared" si="10"/>
        <v>125</v>
      </c>
      <c r="D155" s="21">
        <f>SUM(D156:D157)</f>
        <v>125</v>
      </c>
      <c r="E155" s="21">
        <f>SUM(E156:E157)</f>
        <v>0</v>
      </c>
    </row>
    <row r="156" ht="24.95" customHeight="1" spans="1:5">
      <c r="A156" s="20" t="s">
        <v>243</v>
      </c>
      <c r="B156" s="20" t="s">
        <v>14</v>
      </c>
      <c r="C156" s="11">
        <f t="shared" si="10"/>
        <v>69</v>
      </c>
      <c r="D156" s="21">
        <v>69</v>
      </c>
      <c r="E156" s="21"/>
    </row>
    <row r="157" ht="24.95" customHeight="1" spans="1:5">
      <c r="A157" s="20" t="s">
        <v>244</v>
      </c>
      <c r="B157" s="20" t="s">
        <v>16</v>
      </c>
      <c r="C157" s="11">
        <f t="shared" si="10"/>
        <v>56</v>
      </c>
      <c r="D157" s="21">
        <v>56</v>
      </c>
      <c r="E157" s="21"/>
    </row>
    <row r="158" ht="24.95" customHeight="1" spans="1:5">
      <c r="A158" s="22" t="s">
        <v>245</v>
      </c>
      <c r="B158" s="22" t="s">
        <v>246</v>
      </c>
      <c r="C158" s="11">
        <f t="shared" si="10"/>
        <v>0</v>
      </c>
      <c r="D158" s="21"/>
      <c r="E158" s="21"/>
    </row>
    <row r="159" ht="24.95" customHeight="1" spans="1:5">
      <c r="A159" s="20" t="s">
        <v>247</v>
      </c>
      <c r="B159" s="20" t="s">
        <v>248</v>
      </c>
      <c r="C159" s="11">
        <f t="shared" si="10"/>
        <v>0</v>
      </c>
      <c r="D159" s="21"/>
      <c r="E159" s="21"/>
    </row>
    <row r="160" ht="24.95" customHeight="1" spans="1:5">
      <c r="A160" s="22" t="s">
        <v>249</v>
      </c>
      <c r="B160" s="22" t="s">
        <v>250</v>
      </c>
      <c r="C160" s="11">
        <f t="shared" si="10"/>
        <v>44057</v>
      </c>
      <c r="D160" s="21">
        <f>SUM(D161:D177)/2</f>
        <v>37516</v>
      </c>
      <c r="E160" s="21">
        <f>SUM(E161:E177)/2</f>
        <v>6541</v>
      </c>
    </row>
    <row r="161" ht="24.95" customHeight="1" spans="1:5">
      <c r="A161" s="22" t="s">
        <v>251</v>
      </c>
      <c r="B161" s="22" t="s">
        <v>252</v>
      </c>
      <c r="C161" s="11">
        <f t="shared" si="10"/>
        <v>1388</v>
      </c>
      <c r="D161" s="21">
        <f>SUM(D162:D164)</f>
        <v>432</v>
      </c>
      <c r="E161" s="21">
        <f>SUM(E162:E164)</f>
        <v>956</v>
      </c>
    </row>
    <row r="162" ht="24.95" customHeight="1" spans="1:5">
      <c r="A162" s="20" t="s">
        <v>253</v>
      </c>
      <c r="B162" s="20" t="s">
        <v>14</v>
      </c>
      <c r="C162" s="11">
        <f t="shared" si="10"/>
        <v>163</v>
      </c>
      <c r="D162" s="21">
        <v>163</v>
      </c>
      <c r="E162" s="21"/>
    </row>
    <row r="163" ht="24.95" customHeight="1" spans="1:5">
      <c r="A163" s="20" t="s">
        <v>254</v>
      </c>
      <c r="B163" s="20" t="s">
        <v>16</v>
      </c>
      <c r="C163" s="11">
        <f t="shared" si="10"/>
        <v>1225</v>
      </c>
      <c r="D163" s="21">
        <f>1225-956</f>
        <v>269</v>
      </c>
      <c r="E163" s="21">
        <v>956</v>
      </c>
    </row>
    <row r="164" ht="24.95" customHeight="1" spans="1:5">
      <c r="A164" s="20" t="s">
        <v>255</v>
      </c>
      <c r="B164" s="20" t="s">
        <v>256</v>
      </c>
      <c r="C164" s="11">
        <f t="shared" si="10"/>
        <v>0</v>
      </c>
      <c r="D164" s="21"/>
      <c r="E164" s="21"/>
    </row>
    <row r="165" ht="24.95" customHeight="1" spans="1:5">
      <c r="A165" s="22" t="s">
        <v>257</v>
      </c>
      <c r="B165" s="22" t="s">
        <v>258</v>
      </c>
      <c r="C165" s="11">
        <f t="shared" si="10"/>
        <v>39402</v>
      </c>
      <c r="D165" s="21">
        <f>SUM(D166:D170)</f>
        <v>34429</v>
      </c>
      <c r="E165" s="21">
        <f>SUM(E166:E170)</f>
        <v>4973</v>
      </c>
    </row>
    <row r="166" ht="24.95" customHeight="1" spans="1:5">
      <c r="A166" s="20" t="s">
        <v>259</v>
      </c>
      <c r="B166" s="20" t="s">
        <v>260</v>
      </c>
      <c r="C166" s="11">
        <f t="shared" si="10"/>
        <v>1496</v>
      </c>
      <c r="D166" s="21">
        <f>1496-603</f>
        <v>893</v>
      </c>
      <c r="E166" s="21">
        <v>603</v>
      </c>
    </row>
    <row r="167" ht="24.95" customHeight="1" spans="1:5">
      <c r="A167" s="20" t="s">
        <v>261</v>
      </c>
      <c r="B167" s="20" t="s">
        <v>262</v>
      </c>
      <c r="C167" s="11">
        <f t="shared" si="10"/>
        <v>25464</v>
      </c>
      <c r="D167" s="21">
        <f>25464-3915</f>
        <v>21549</v>
      </c>
      <c r="E167" s="21">
        <v>3915</v>
      </c>
    </row>
    <row r="168" ht="24.95" customHeight="1" spans="1:5">
      <c r="A168" s="20" t="s">
        <v>263</v>
      </c>
      <c r="B168" s="20" t="s">
        <v>264</v>
      </c>
      <c r="C168" s="11">
        <f t="shared" si="10"/>
        <v>8540</v>
      </c>
      <c r="D168" s="21">
        <v>8540</v>
      </c>
      <c r="E168" s="21"/>
    </row>
    <row r="169" ht="24.95" customHeight="1" spans="1:5">
      <c r="A169" s="20" t="s">
        <v>265</v>
      </c>
      <c r="B169" s="20" t="s">
        <v>266</v>
      </c>
      <c r="C169" s="11">
        <f t="shared" si="10"/>
        <v>3727</v>
      </c>
      <c r="D169" s="21">
        <f>3727-455</f>
        <v>3272</v>
      </c>
      <c r="E169" s="21">
        <v>455</v>
      </c>
    </row>
    <row r="170" ht="24.95" customHeight="1" spans="1:5">
      <c r="A170" s="20" t="s">
        <v>267</v>
      </c>
      <c r="B170" s="20" t="s">
        <v>268</v>
      </c>
      <c r="C170" s="11">
        <f t="shared" si="10"/>
        <v>175</v>
      </c>
      <c r="D170" s="21">
        <v>175</v>
      </c>
      <c r="E170" s="21"/>
    </row>
    <row r="171" ht="24.95" customHeight="1" spans="1:5">
      <c r="A171" s="22" t="s">
        <v>269</v>
      </c>
      <c r="B171" s="22" t="s">
        <v>270</v>
      </c>
      <c r="C171" s="11">
        <f t="shared" si="10"/>
        <v>2145</v>
      </c>
      <c r="D171" s="21">
        <f>SUM(D172:D172)</f>
        <v>1543</v>
      </c>
      <c r="E171" s="21">
        <f>SUM(E172:E172)</f>
        <v>602</v>
      </c>
    </row>
    <row r="172" ht="24.95" customHeight="1" spans="1:5">
      <c r="A172" s="20" t="s">
        <v>271</v>
      </c>
      <c r="B172" s="20" t="s">
        <v>272</v>
      </c>
      <c r="C172" s="11">
        <f t="shared" si="10"/>
        <v>2145</v>
      </c>
      <c r="D172" s="21">
        <f>2145-602</f>
        <v>1543</v>
      </c>
      <c r="E172" s="21">
        <v>602</v>
      </c>
    </row>
    <row r="173" ht="24.95" customHeight="1" spans="1:5">
      <c r="A173" s="22" t="s">
        <v>273</v>
      </c>
      <c r="B173" s="22" t="s">
        <v>274</v>
      </c>
      <c r="C173" s="11">
        <f t="shared" si="10"/>
        <v>269</v>
      </c>
      <c r="D173" s="21">
        <f>SUM(D174)</f>
        <v>259</v>
      </c>
      <c r="E173" s="21">
        <f>SUM(E174)</f>
        <v>10</v>
      </c>
    </row>
    <row r="174" ht="24.95" customHeight="1" spans="1:5">
      <c r="A174" s="20" t="s">
        <v>275</v>
      </c>
      <c r="B174" s="20" t="s">
        <v>276</v>
      </c>
      <c r="C174" s="11">
        <f t="shared" si="10"/>
        <v>269</v>
      </c>
      <c r="D174" s="21">
        <v>259</v>
      </c>
      <c r="E174" s="21">
        <v>10</v>
      </c>
    </row>
    <row r="175" ht="24.95" customHeight="1" spans="1:5">
      <c r="A175" s="22" t="s">
        <v>277</v>
      </c>
      <c r="B175" s="22" t="s">
        <v>278</v>
      </c>
      <c r="C175" s="11">
        <f t="shared" si="10"/>
        <v>853</v>
      </c>
      <c r="D175" s="21">
        <f>SUM(D176:D177)</f>
        <v>853</v>
      </c>
      <c r="E175" s="21"/>
    </row>
    <row r="176" ht="24.95" customHeight="1" spans="1:5">
      <c r="A176" s="20" t="s">
        <v>279</v>
      </c>
      <c r="B176" s="20" t="s">
        <v>280</v>
      </c>
      <c r="C176" s="11">
        <f t="shared" si="10"/>
        <v>582</v>
      </c>
      <c r="D176" s="21">
        <v>582</v>
      </c>
      <c r="E176" s="21"/>
    </row>
    <row r="177" ht="24.95" customHeight="1" spans="1:5">
      <c r="A177" s="20" t="s">
        <v>281</v>
      </c>
      <c r="B177" s="20" t="s">
        <v>282</v>
      </c>
      <c r="C177" s="11">
        <f t="shared" si="10"/>
        <v>271</v>
      </c>
      <c r="D177" s="21">
        <v>271</v>
      </c>
      <c r="E177" s="21"/>
    </row>
    <row r="178" ht="24.95" customHeight="1" spans="1:5">
      <c r="A178" s="22" t="s">
        <v>283</v>
      </c>
      <c r="B178" s="22" t="s">
        <v>284</v>
      </c>
      <c r="C178" s="11">
        <f t="shared" si="10"/>
        <v>63</v>
      </c>
      <c r="D178" s="21">
        <f>SUM(D179:D195)/2</f>
        <v>30</v>
      </c>
      <c r="E178" s="21">
        <f>SUM(E179:E195)/2</f>
        <v>33</v>
      </c>
    </row>
    <row r="179" ht="24.95" customHeight="1" spans="1:5">
      <c r="A179" s="22" t="s">
        <v>285</v>
      </c>
      <c r="B179" s="22" t="s">
        <v>286</v>
      </c>
      <c r="C179" s="11">
        <f>SUM(D179:E179)</f>
        <v>30</v>
      </c>
      <c r="D179" s="21">
        <f>SUM(D180:D181)</f>
        <v>30</v>
      </c>
      <c r="E179" s="21"/>
    </row>
    <row r="180" ht="24.95" customHeight="1" spans="1:5">
      <c r="A180" s="20" t="s">
        <v>287</v>
      </c>
      <c r="B180" s="20" t="s">
        <v>14</v>
      </c>
      <c r="C180" s="11">
        <f t="shared" si="10"/>
        <v>23</v>
      </c>
      <c r="D180" s="21">
        <v>23</v>
      </c>
      <c r="E180" s="21"/>
    </row>
    <row r="181" ht="24.95" customHeight="1" spans="1:5">
      <c r="A181" s="20" t="s">
        <v>288</v>
      </c>
      <c r="B181" s="20" t="s">
        <v>16</v>
      </c>
      <c r="C181" s="11">
        <f t="shared" si="10"/>
        <v>7</v>
      </c>
      <c r="D181" s="21">
        <v>7</v>
      </c>
      <c r="E181" s="21"/>
    </row>
    <row r="182" ht="24.95" customHeight="1" spans="1:5">
      <c r="A182" s="22" t="s">
        <v>289</v>
      </c>
      <c r="B182" s="22" t="s">
        <v>290</v>
      </c>
      <c r="C182" s="11">
        <f t="shared" si="10"/>
        <v>0</v>
      </c>
      <c r="D182" s="21"/>
      <c r="E182" s="21"/>
    </row>
    <row r="183" ht="24.95" customHeight="1" spans="1:5">
      <c r="A183" s="20" t="s">
        <v>291</v>
      </c>
      <c r="B183" s="20" t="s">
        <v>292</v>
      </c>
      <c r="C183" s="11">
        <f t="shared" si="10"/>
        <v>0</v>
      </c>
      <c r="D183" s="21"/>
      <c r="E183" s="21"/>
    </row>
    <row r="184" ht="24.95" customHeight="1" spans="1:5">
      <c r="A184" s="22" t="s">
        <v>293</v>
      </c>
      <c r="B184" s="22" t="s">
        <v>294</v>
      </c>
      <c r="C184" s="11">
        <f t="shared" si="10"/>
        <v>5</v>
      </c>
      <c r="D184" s="21">
        <f>SUM(D185)</f>
        <v>0</v>
      </c>
      <c r="E184" s="21">
        <f>SUM(E185)</f>
        <v>5</v>
      </c>
    </row>
    <row r="185" ht="24.95" customHeight="1" spans="1:5">
      <c r="A185" s="20" t="s">
        <v>295</v>
      </c>
      <c r="B185" s="20" t="s">
        <v>292</v>
      </c>
      <c r="C185" s="11">
        <f t="shared" si="10"/>
        <v>5</v>
      </c>
      <c r="D185" s="21"/>
      <c r="E185" s="21">
        <v>5</v>
      </c>
    </row>
    <row r="186" ht="24.95" customHeight="1" spans="1:5">
      <c r="A186" s="22" t="s">
        <v>296</v>
      </c>
      <c r="B186" s="22" t="s">
        <v>297</v>
      </c>
      <c r="C186" s="11">
        <f t="shared" si="10"/>
        <v>12</v>
      </c>
      <c r="D186" s="21">
        <f>SUM(D187)</f>
        <v>0</v>
      </c>
      <c r="E186" s="21">
        <f>SUM(E187)</f>
        <v>12</v>
      </c>
    </row>
    <row r="187" ht="24.95" customHeight="1" spans="1:5">
      <c r="A187" s="20" t="s">
        <v>298</v>
      </c>
      <c r="B187" s="20" t="s">
        <v>292</v>
      </c>
      <c r="C187" s="11">
        <f t="shared" si="10"/>
        <v>12</v>
      </c>
      <c r="D187" s="21"/>
      <c r="E187" s="21">
        <v>12</v>
      </c>
    </row>
    <row r="188" ht="24.95" customHeight="1" spans="1:5">
      <c r="A188" s="22" t="s">
        <v>299</v>
      </c>
      <c r="B188" s="22" t="s">
        <v>300</v>
      </c>
      <c r="C188" s="11">
        <f t="shared" si="10"/>
        <v>0</v>
      </c>
      <c r="D188" s="21"/>
      <c r="E188" s="21"/>
    </row>
    <row r="189" ht="24.95" customHeight="1" spans="1:5">
      <c r="A189" s="20" t="s">
        <v>301</v>
      </c>
      <c r="B189" s="20" t="s">
        <v>292</v>
      </c>
      <c r="C189" s="11">
        <f t="shared" si="10"/>
        <v>0</v>
      </c>
      <c r="D189" s="21"/>
      <c r="E189" s="21"/>
    </row>
    <row r="190" ht="24.95" customHeight="1" spans="1:5">
      <c r="A190" s="22" t="s">
        <v>302</v>
      </c>
      <c r="B190" s="22" t="s">
        <v>303</v>
      </c>
      <c r="C190" s="11">
        <f t="shared" si="10"/>
        <v>16</v>
      </c>
      <c r="D190" s="21"/>
      <c r="E190" s="21">
        <f>SUM(E191:E193)</f>
        <v>16</v>
      </c>
    </row>
    <row r="191" ht="24.95" customHeight="1" spans="1:5">
      <c r="A191" s="20" t="s">
        <v>304</v>
      </c>
      <c r="B191" s="20" t="s">
        <v>292</v>
      </c>
      <c r="C191" s="11">
        <f t="shared" si="10"/>
        <v>0</v>
      </c>
      <c r="D191" s="21"/>
      <c r="E191" s="21"/>
    </row>
    <row r="192" ht="24.95" customHeight="1" spans="1:5">
      <c r="A192" s="20" t="s">
        <v>305</v>
      </c>
      <c r="B192" s="20" t="s">
        <v>306</v>
      </c>
      <c r="C192" s="11">
        <f t="shared" si="10"/>
        <v>16</v>
      </c>
      <c r="D192" s="21"/>
      <c r="E192" s="21">
        <v>16</v>
      </c>
    </row>
    <row r="193" ht="24.95" customHeight="1" spans="1:5">
      <c r="A193" s="20" t="s">
        <v>307</v>
      </c>
      <c r="B193" s="20" t="s">
        <v>308</v>
      </c>
      <c r="C193" s="11">
        <f t="shared" si="10"/>
        <v>0</v>
      </c>
      <c r="D193" s="21"/>
      <c r="E193" s="21"/>
    </row>
    <row r="194" ht="24.95" customHeight="1" spans="1:5">
      <c r="A194" s="22" t="s">
        <v>309</v>
      </c>
      <c r="B194" s="22" t="s">
        <v>310</v>
      </c>
      <c r="C194" s="11">
        <f t="shared" si="10"/>
        <v>0</v>
      </c>
      <c r="D194" s="21"/>
      <c r="E194" s="21"/>
    </row>
    <row r="195" ht="24.95" customHeight="1" spans="1:5">
      <c r="A195" s="20" t="s">
        <v>311</v>
      </c>
      <c r="B195" s="20" t="s">
        <v>312</v>
      </c>
      <c r="C195" s="11">
        <f t="shared" si="10"/>
        <v>0</v>
      </c>
      <c r="D195" s="21"/>
      <c r="E195" s="21"/>
    </row>
    <row r="196" ht="24.95" customHeight="1" spans="1:5">
      <c r="A196" s="22" t="s">
        <v>313</v>
      </c>
      <c r="B196" s="22" t="s">
        <v>314</v>
      </c>
      <c r="C196" s="11">
        <f t="shared" si="10"/>
        <v>2590</v>
      </c>
      <c r="D196" s="21">
        <f>SUM(D197:D227)/2</f>
        <v>2117</v>
      </c>
      <c r="E196" s="21">
        <f>SUM(E197:E227)/2</f>
        <v>473</v>
      </c>
    </row>
    <row r="197" ht="24.95" customHeight="1" spans="1:5">
      <c r="A197" s="22" t="s">
        <v>315</v>
      </c>
      <c r="B197" s="22" t="s">
        <v>316</v>
      </c>
      <c r="C197" s="11">
        <f t="shared" ref="C197:C201" si="11">SUM(D197:E197)</f>
        <v>1158</v>
      </c>
      <c r="D197" s="21">
        <f>SUM(D198:D206)</f>
        <v>1030</v>
      </c>
      <c r="E197" s="21">
        <f>SUM(E198:E206)</f>
        <v>128</v>
      </c>
    </row>
    <row r="198" ht="24.95" customHeight="1" spans="1:5">
      <c r="A198" s="20" t="s">
        <v>317</v>
      </c>
      <c r="B198" s="20" t="s">
        <v>14</v>
      </c>
      <c r="C198" s="11">
        <f t="shared" si="11"/>
        <v>224</v>
      </c>
      <c r="D198" s="21">
        <v>224</v>
      </c>
      <c r="E198" s="21"/>
    </row>
    <row r="199" ht="24.95" customHeight="1" spans="1:5">
      <c r="A199" s="20" t="s">
        <v>318</v>
      </c>
      <c r="B199" s="20" t="s">
        <v>16</v>
      </c>
      <c r="C199" s="11">
        <f t="shared" si="11"/>
        <v>49</v>
      </c>
      <c r="D199" s="21">
        <v>49</v>
      </c>
      <c r="E199" s="21"/>
    </row>
    <row r="200" ht="24.95" customHeight="1" spans="1:5">
      <c r="A200" s="20" t="s">
        <v>319</v>
      </c>
      <c r="B200" s="20" t="s">
        <v>320</v>
      </c>
      <c r="C200" s="11">
        <f t="shared" si="11"/>
        <v>117</v>
      </c>
      <c r="D200" s="21">
        <v>99</v>
      </c>
      <c r="E200" s="21">
        <v>18</v>
      </c>
    </row>
    <row r="201" s="1" customFormat="1" ht="24.95" customHeight="1" spans="1:5">
      <c r="A201" s="20" t="s">
        <v>321</v>
      </c>
      <c r="B201" s="20" t="s">
        <v>322</v>
      </c>
      <c r="C201" s="11">
        <f t="shared" si="11"/>
        <v>2</v>
      </c>
      <c r="D201" s="21">
        <v>2</v>
      </c>
      <c r="E201" s="21"/>
    </row>
    <row r="202" ht="24.95" customHeight="1" spans="1:5">
      <c r="A202" s="20" t="s">
        <v>323</v>
      </c>
      <c r="B202" s="20" t="s">
        <v>324</v>
      </c>
      <c r="C202" s="11">
        <f>SUM(D202:E202)</f>
        <v>346</v>
      </c>
      <c r="D202" s="21">
        <v>346</v>
      </c>
      <c r="E202" s="21"/>
    </row>
    <row r="203" ht="24.95" customHeight="1" spans="1:5">
      <c r="A203" s="20" t="s">
        <v>325</v>
      </c>
      <c r="B203" s="20" t="s">
        <v>326</v>
      </c>
      <c r="C203" s="11">
        <f>SUM(D203:E203)</f>
        <v>155</v>
      </c>
      <c r="D203" s="21">
        <v>155</v>
      </c>
      <c r="E203" s="21"/>
    </row>
    <row r="204" ht="24.95" customHeight="1" spans="1:5">
      <c r="A204" s="20" t="s">
        <v>327</v>
      </c>
      <c r="B204" s="20" t="s">
        <v>328</v>
      </c>
      <c r="C204" s="11">
        <f>SUM(D204:E204)</f>
        <v>24</v>
      </c>
      <c r="D204" s="21"/>
      <c r="E204" s="21">
        <v>24</v>
      </c>
    </row>
    <row r="205" ht="24.95" customHeight="1" spans="1:5">
      <c r="A205" s="20" t="s">
        <v>329</v>
      </c>
      <c r="B205" s="20" t="s">
        <v>330</v>
      </c>
      <c r="C205" s="11">
        <f>SUM(D205:E205)</f>
        <v>153</v>
      </c>
      <c r="D205" s="21">
        <v>153</v>
      </c>
      <c r="E205" s="21"/>
    </row>
    <row r="206" ht="24.95" customHeight="1" spans="1:5">
      <c r="A206" s="20" t="s">
        <v>331</v>
      </c>
      <c r="B206" s="20" t="s">
        <v>332</v>
      </c>
      <c r="C206" s="11">
        <f>SUM(D206:E206)</f>
        <v>88</v>
      </c>
      <c r="D206" s="21">
        <v>2</v>
      </c>
      <c r="E206" s="21">
        <v>86</v>
      </c>
    </row>
    <row r="207" ht="24.95" customHeight="1" spans="1:5">
      <c r="A207" s="22" t="s">
        <v>333</v>
      </c>
      <c r="B207" s="22" t="s">
        <v>334</v>
      </c>
      <c r="C207" s="11">
        <f>SUM(D207:E207)</f>
        <v>167</v>
      </c>
      <c r="D207" s="21">
        <f>SUM(D208:D209)</f>
        <v>167</v>
      </c>
      <c r="E207" s="21">
        <f>SUM(E208:E209)</f>
        <v>0</v>
      </c>
    </row>
    <row r="208" ht="24.95" customHeight="1" spans="1:5">
      <c r="A208" s="20" t="s">
        <v>335</v>
      </c>
      <c r="B208" s="20" t="s">
        <v>336</v>
      </c>
      <c r="C208" s="11">
        <f>SUM(D208:E208)</f>
        <v>0</v>
      </c>
      <c r="D208" s="21"/>
      <c r="E208" s="21"/>
    </row>
    <row r="209" ht="24.95" customHeight="1" spans="1:5">
      <c r="A209" s="20" t="s">
        <v>337</v>
      </c>
      <c r="B209" s="20" t="s">
        <v>338</v>
      </c>
      <c r="C209" s="11">
        <f>SUM(D209:E209)</f>
        <v>167</v>
      </c>
      <c r="D209" s="21">
        <v>167</v>
      </c>
      <c r="E209" s="21"/>
    </row>
    <row r="210" ht="24.95" customHeight="1" spans="1:5">
      <c r="A210" s="22" t="s">
        <v>339</v>
      </c>
      <c r="B210" s="22" t="s">
        <v>340</v>
      </c>
      <c r="C210" s="11">
        <f>SUM(D210:E210)</f>
        <v>811</v>
      </c>
      <c r="D210" s="21">
        <f>SUM(D211:D216)</f>
        <v>466</v>
      </c>
      <c r="E210" s="21">
        <f>SUM(E211:E216)</f>
        <v>345</v>
      </c>
    </row>
    <row r="211" ht="24.95" customHeight="1" spans="1:5">
      <c r="A211" s="20" t="s">
        <v>341</v>
      </c>
      <c r="B211" s="20" t="s">
        <v>14</v>
      </c>
      <c r="C211" s="11">
        <f>SUM(D211:E211)</f>
        <v>0</v>
      </c>
      <c r="D211" s="21"/>
      <c r="E211" s="21"/>
    </row>
    <row r="212" ht="24.95" customHeight="1" spans="1:5">
      <c r="A212" s="20" t="s">
        <v>342</v>
      </c>
      <c r="B212" s="20" t="s">
        <v>16</v>
      </c>
      <c r="C212" s="11">
        <f>SUM(D212:E212)</f>
        <v>168</v>
      </c>
      <c r="D212" s="21">
        <v>140</v>
      </c>
      <c r="E212" s="21">
        <v>28</v>
      </c>
    </row>
    <row r="213" ht="24.95" customHeight="1" spans="1:5">
      <c r="A213" s="20" t="s">
        <v>343</v>
      </c>
      <c r="B213" s="20" t="s">
        <v>344</v>
      </c>
      <c r="C213" s="11">
        <f>SUM(D213:E213)</f>
        <v>0</v>
      </c>
      <c r="D213" s="21"/>
      <c r="E213" s="21"/>
    </row>
    <row r="214" ht="24.95" customHeight="1" spans="1:5">
      <c r="A214" s="20" t="s">
        <v>345</v>
      </c>
      <c r="B214" s="20" t="s">
        <v>346</v>
      </c>
      <c r="C214" s="11">
        <f>SUM(D214:E214)</f>
        <v>326</v>
      </c>
      <c r="D214" s="21">
        <v>326</v>
      </c>
      <c r="E214" s="21"/>
    </row>
    <row r="215" ht="24.95" customHeight="1" spans="1:5">
      <c r="A215" s="20" t="s">
        <v>347</v>
      </c>
      <c r="B215" s="20" t="s">
        <v>348</v>
      </c>
      <c r="C215" s="11">
        <f>SUM(D215:E215)</f>
        <v>90</v>
      </c>
      <c r="D215" s="21"/>
      <c r="E215" s="21">
        <v>90</v>
      </c>
    </row>
    <row r="216" ht="24.95" customHeight="1" spans="1:5">
      <c r="A216" s="20" t="s">
        <v>349</v>
      </c>
      <c r="B216" s="20" t="s">
        <v>350</v>
      </c>
      <c r="C216" s="11">
        <f>SUM(D216:E216)</f>
        <v>227</v>
      </c>
      <c r="D216" s="21"/>
      <c r="E216" s="21">
        <v>227</v>
      </c>
    </row>
    <row r="217" ht="24.95" customHeight="1" spans="1:5">
      <c r="A217" s="22" t="s">
        <v>351</v>
      </c>
      <c r="B217" s="22" t="s">
        <v>352</v>
      </c>
      <c r="C217" s="11">
        <f>SUM(D217:E217)</f>
        <v>0</v>
      </c>
      <c r="D217" s="21"/>
      <c r="E217" s="21"/>
    </row>
    <row r="218" ht="24.95" customHeight="1" spans="1:5">
      <c r="A218" s="20" t="s">
        <v>353</v>
      </c>
      <c r="B218" s="20" t="s">
        <v>354</v>
      </c>
      <c r="C218" s="11">
        <f>SUM(D218:E218)</f>
        <v>0</v>
      </c>
      <c r="D218" s="21"/>
      <c r="E218" s="21"/>
    </row>
    <row r="219" ht="24.95" customHeight="1" spans="1:5">
      <c r="A219" s="20" t="s">
        <v>355</v>
      </c>
      <c r="B219" s="20" t="s">
        <v>356</v>
      </c>
      <c r="C219" s="11">
        <f>SUM(D219:E219)</f>
        <v>0</v>
      </c>
      <c r="D219" s="21"/>
      <c r="E219" s="21"/>
    </row>
    <row r="220" ht="24.95" customHeight="1" spans="1:5">
      <c r="A220" s="22" t="s">
        <v>357</v>
      </c>
      <c r="B220" s="22" t="s">
        <v>358</v>
      </c>
      <c r="C220" s="11">
        <f>SUM(D220:E220)</f>
        <v>454</v>
      </c>
      <c r="D220" s="21">
        <f>SUM(D221:D226)</f>
        <v>454</v>
      </c>
      <c r="E220" s="21">
        <f>SUM(E221:E226)</f>
        <v>0</v>
      </c>
    </row>
    <row r="221" ht="24.95" customHeight="1" spans="1:5">
      <c r="A221" s="20" t="s">
        <v>359</v>
      </c>
      <c r="B221" s="20" t="s">
        <v>14</v>
      </c>
      <c r="C221" s="11">
        <f>SUM(D221:E221)</f>
        <v>52</v>
      </c>
      <c r="D221" s="21">
        <v>52</v>
      </c>
      <c r="E221" s="21"/>
    </row>
    <row r="222" ht="24.95" customHeight="1" spans="1:5">
      <c r="A222" s="20" t="s">
        <v>360</v>
      </c>
      <c r="B222" s="20" t="s">
        <v>35</v>
      </c>
      <c r="C222" s="11">
        <f>SUM(D222:E222)</f>
        <v>0</v>
      </c>
      <c r="D222" s="21"/>
      <c r="E222" s="21"/>
    </row>
    <row r="223" ht="24.95" customHeight="1" spans="1:5">
      <c r="A223" s="20" t="s">
        <v>361</v>
      </c>
      <c r="B223" s="20" t="s">
        <v>362</v>
      </c>
      <c r="C223" s="11">
        <f>SUM(D223:E223)</f>
        <v>402</v>
      </c>
      <c r="D223" s="21">
        <v>402</v>
      </c>
      <c r="E223" s="21"/>
    </row>
    <row r="224" ht="24.95" customHeight="1" spans="1:5">
      <c r="A224" s="20" t="s">
        <v>363</v>
      </c>
      <c r="B224" s="20" t="s">
        <v>364</v>
      </c>
      <c r="C224" s="11">
        <f>SUM(D224:E224)</f>
        <v>0</v>
      </c>
      <c r="D224" s="21"/>
      <c r="E224" s="21"/>
    </row>
    <row r="225" ht="24.95" customHeight="1" spans="1:5">
      <c r="A225" s="20" t="s">
        <v>365</v>
      </c>
      <c r="B225" s="20" t="s">
        <v>366</v>
      </c>
      <c r="C225" s="11">
        <f t="shared" ref="C225:C230" si="12">SUM(D225:E225)</f>
        <v>0</v>
      </c>
      <c r="D225" s="21"/>
      <c r="E225" s="21"/>
    </row>
    <row r="226" ht="24.95" customHeight="1" spans="1:5">
      <c r="A226" s="22" t="s">
        <v>367</v>
      </c>
      <c r="B226" s="22" t="s">
        <v>368</v>
      </c>
      <c r="C226" s="11">
        <f t="shared" si="12"/>
        <v>0</v>
      </c>
      <c r="D226" s="21"/>
      <c r="E226" s="21"/>
    </row>
    <row r="227" ht="24.95" customHeight="1" spans="1:5">
      <c r="A227" s="20" t="s">
        <v>369</v>
      </c>
      <c r="B227" s="20" t="s">
        <v>370</v>
      </c>
      <c r="C227" s="11">
        <f t="shared" si="12"/>
        <v>0</v>
      </c>
      <c r="D227" s="21"/>
      <c r="E227" s="21"/>
    </row>
    <row r="228" ht="14.25" spans="1:5">
      <c r="A228" s="22" t="s">
        <v>371</v>
      </c>
      <c r="B228" s="22" t="s">
        <v>372</v>
      </c>
      <c r="C228" s="11">
        <f t="shared" ref="C228:C233" si="13">SUM(D228:E228)</f>
        <v>48490</v>
      </c>
      <c r="D228" s="21">
        <f>SUM(D229:D305)/2</f>
        <v>17074</v>
      </c>
      <c r="E228" s="21">
        <f>SUM(E229:E305)/2</f>
        <v>31416</v>
      </c>
    </row>
    <row r="229" ht="24" spans="1:5">
      <c r="A229" s="22" t="s">
        <v>373</v>
      </c>
      <c r="B229" s="22" t="s">
        <v>374</v>
      </c>
      <c r="C229" s="11">
        <f t="shared" si="13"/>
        <v>1198</v>
      </c>
      <c r="D229" s="21">
        <f>SUM(D230:D234)</f>
        <v>1084</v>
      </c>
      <c r="E229" s="21">
        <f>SUM(E230:E234)</f>
        <v>114</v>
      </c>
    </row>
    <row r="230" s="1" customFormat="1" ht="14.25" spans="1:5">
      <c r="A230" s="20" t="s">
        <v>375</v>
      </c>
      <c r="B230" s="20" t="s">
        <v>14</v>
      </c>
      <c r="C230" s="11">
        <f t="shared" si="12"/>
        <v>234</v>
      </c>
      <c r="D230" s="21">
        <v>234</v>
      </c>
      <c r="E230" s="21"/>
    </row>
    <row r="231" spans="1:5">
      <c r="A231" s="20" t="s">
        <v>376</v>
      </c>
      <c r="B231" s="20" t="s">
        <v>16</v>
      </c>
      <c r="C231" s="11">
        <f t="shared" si="13"/>
        <v>611</v>
      </c>
      <c r="D231" s="21">
        <v>611</v>
      </c>
      <c r="E231" s="21"/>
    </row>
    <row r="232" s="1" customFormat="1" ht="14.25" spans="1:5">
      <c r="A232" s="20" t="s">
        <v>377</v>
      </c>
      <c r="B232" s="20" t="s">
        <v>378</v>
      </c>
      <c r="C232" s="11">
        <f t="shared" si="13"/>
        <v>239</v>
      </c>
      <c r="D232" s="21">
        <v>239</v>
      </c>
      <c r="E232" s="21"/>
    </row>
    <row r="233" s="1" customFormat="1" ht="14.25" spans="1:5">
      <c r="A233" s="20" t="s">
        <v>379</v>
      </c>
      <c r="B233" s="20" t="s">
        <v>380</v>
      </c>
      <c r="C233" s="11">
        <f t="shared" si="13"/>
        <v>2</v>
      </c>
      <c r="D233" s="21"/>
      <c r="E233" s="21">
        <v>2</v>
      </c>
    </row>
    <row r="234" ht="24" spans="1:5">
      <c r="A234" s="20" t="s">
        <v>381</v>
      </c>
      <c r="B234" s="20" t="s">
        <v>382</v>
      </c>
      <c r="C234" s="11">
        <f>SUM(D234:E234)</f>
        <v>112</v>
      </c>
      <c r="D234" s="21"/>
      <c r="E234" s="21">
        <v>112</v>
      </c>
    </row>
    <row r="235" ht="14.25" spans="1:5">
      <c r="A235" s="22" t="s">
        <v>383</v>
      </c>
      <c r="B235" s="22" t="s">
        <v>384</v>
      </c>
      <c r="C235" s="11">
        <f>SUM(D235:E235)</f>
        <v>459</v>
      </c>
      <c r="D235" s="21">
        <f>SUM(D236:D240)</f>
        <v>366</v>
      </c>
      <c r="E235" s="21">
        <f>SUM(E236:E240)</f>
        <v>93</v>
      </c>
    </row>
    <row r="236" ht="14.25" spans="1:5">
      <c r="A236" s="20" t="s">
        <v>385</v>
      </c>
      <c r="B236" s="20" t="s">
        <v>14</v>
      </c>
      <c r="C236" s="11">
        <f>SUM(D236:E236)</f>
        <v>244</v>
      </c>
      <c r="D236" s="21">
        <v>244</v>
      </c>
      <c r="E236" s="21"/>
    </row>
    <row r="237" ht="14.25" spans="1:5">
      <c r="A237" s="20" t="s">
        <v>386</v>
      </c>
      <c r="B237" s="20" t="s">
        <v>35</v>
      </c>
      <c r="C237" s="11">
        <f>SUM(D237:E237)</f>
        <v>88</v>
      </c>
      <c r="D237" s="21">
        <v>88</v>
      </c>
      <c r="E237" s="21"/>
    </row>
    <row r="238" ht="14.25" spans="1:5">
      <c r="A238" s="20" t="s">
        <v>387</v>
      </c>
      <c r="B238" s="20" t="s">
        <v>16</v>
      </c>
      <c r="C238" s="11">
        <f>SUM(D238:E238)</f>
        <v>34</v>
      </c>
      <c r="D238" s="21">
        <v>34</v>
      </c>
      <c r="E238" s="21"/>
    </row>
    <row r="239" ht="14.25" spans="1:5">
      <c r="A239" s="20" t="s">
        <v>388</v>
      </c>
      <c r="B239" s="20" t="s">
        <v>389</v>
      </c>
      <c r="C239" s="11">
        <f>SUM(D239:E239)</f>
        <v>27</v>
      </c>
      <c r="D239" s="21"/>
      <c r="E239" s="21">
        <v>27</v>
      </c>
    </row>
    <row r="240" ht="14.25" spans="1:5">
      <c r="A240" s="20" t="s">
        <v>390</v>
      </c>
      <c r="B240" s="20" t="s">
        <v>391</v>
      </c>
      <c r="C240" s="11">
        <f>SUM(D240:E240)</f>
        <v>66</v>
      </c>
      <c r="D240" s="21"/>
      <c r="E240" s="21">
        <v>66</v>
      </c>
    </row>
    <row r="241" ht="14.25" spans="1:5">
      <c r="A241" s="22" t="s">
        <v>392</v>
      </c>
      <c r="B241" s="22" t="s">
        <v>393</v>
      </c>
      <c r="C241" s="11">
        <f>SUM(D241:E241)</f>
        <v>26990</v>
      </c>
      <c r="D241" s="21">
        <f>SUM(D242:D248)</f>
        <v>15042</v>
      </c>
      <c r="E241" s="21">
        <f>SUM(E242:E248)</f>
        <v>11948</v>
      </c>
    </row>
    <row r="242" ht="14.25" spans="1:5">
      <c r="A242" s="20" t="s">
        <v>394</v>
      </c>
      <c r="B242" s="20" t="s">
        <v>395</v>
      </c>
      <c r="C242" s="11">
        <f>SUM(D242:E242)</f>
        <v>1297</v>
      </c>
      <c r="D242" s="21">
        <v>1297</v>
      </c>
      <c r="E242" s="21"/>
    </row>
    <row r="243" ht="14.25" spans="1:5">
      <c r="A243" s="20" t="s">
        <v>396</v>
      </c>
      <c r="B243" s="20" t="s">
        <v>397</v>
      </c>
      <c r="C243" s="11">
        <f>SUM(D243:E243)</f>
        <v>1941</v>
      </c>
      <c r="D243" s="21">
        <v>1941</v>
      </c>
      <c r="E243" s="21"/>
    </row>
    <row r="244" ht="14.25" spans="1:5">
      <c r="A244" s="20" t="s">
        <v>398</v>
      </c>
      <c r="B244" s="20" t="s">
        <v>399</v>
      </c>
      <c r="C244" s="11">
        <f t="shared" ref="C244:C251" si="14">SUM(D244:E244)</f>
        <v>0</v>
      </c>
      <c r="D244" s="21"/>
      <c r="E244" s="21"/>
    </row>
    <row r="245" ht="24" spans="1:5">
      <c r="A245" s="20" t="s">
        <v>400</v>
      </c>
      <c r="B245" s="20" t="s">
        <v>401</v>
      </c>
      <c r="C245" s="11">
        <f t="shared" si="14"/>
        <v>9549</v>
      </c>
      <c r="D245" s="21">
        <v>9549</v>
      </c>
      <c r="E245" s="21"/>
    </row>
    <row r="246" ht="24" spans="1:5">
      <c r="A246" s="20" t="s">
        <v>402</v>
      </c>
      <c r="B246" s="20" t="s">
        <v>403</v>
      </c>
      <c r="C246" s="11">
        <f t="shared" si="14"/>
        <v>2255</v>
      </c>
      <c r="D246" s="21">
        <v>2255</v>
      </c>
      <c r="E246" s="21"/>
    </row>
    <row r="247" ht="24" spans="1:5">
      <c r="A247" s="20" t="s">
        <v>404</v>
      </c>
      <c r="B247" s="20" t="s">
        <v>405</v>
      </c>
      <c r="C247" s="11">
        <f t="shared" si="14"/>
        <v>11948</v>
      </c>
      <c r="D247" s="21"/>
      <c r="E247" s="21">
        <v>11948</v>
      </c>
    </row>
    <row r="248" ht="24" spans="1:5">
      <c r="A248" s="20" t="s">
        <v>406</v>
      </c>
      <c r="B248" s="20" t="s">
        <v>407</v>
      </c>
      <c r="C248" s="11">
        <f t="shared" si="14"/>
        <v>0</v>
      </c>
      <c r="D248" s="21"/>
      <c r="E248" s="21"/>
    </row>
    <row r="249" s="1" customFormat="1" ht="14.25" spans="1:5">
      <c r="A249" s="22" t="s">
        <v>408</v>
      </c>
      <c r="B249" s="22" t="s">
        <v>409</v>
      </c>
      <c r="C249" s="11">
        <f t="shared" si="14"/>
        <v>75</v>
      </c>
      <c r="D249" s="21"/>
      <c r="E249" s="21">
        <f>SUM(E250:E251)</f>
        <v>75</v>
      </c>
    </row>
    <row r="250" s="1" customFormat="1" ht="14.25" spans="1:5">
      <c r="A250" s="20" t="s">
        <v>410</v>
      </c>
      <c r="B250" s="20" t="s">
        <v>411</v>
      </c>
      <c r="C250" s="11">
        <f t="shared" si="14"/>
        <v>0</v>
      </c>
      <c r="D250" s="21"/>
      <c r="E250" s="21"/>
    </row>
    <row r="251" s="1" customFormat="1" ht="14.25" spans="1:5">
      <c r="A251" s="20" t="s">
        <v>412</v>
      </c>
      <c r="B251" s="20" t="s">
        <v>413</v>
      </c>
      <c r="C251" s="11">
        <f t="shared" si="14"/>
        <v>75</v>
      </c>
      <c r="D251" s="21"/>
      <c r="E251" s="21">
        <v>75</v>
      </c>
    </row>
    <row r="252" ht="14.25" spans="1:5">
      <c r="A252" s="22" t="s">
        <v>414</v>
      </c>
      <c r="B252" s="22" t="s">
        <v>415</v>
      </c>
      <c r="C252" s="11">
        <f t="shared" ref="C252:C267" si="15">SUM(D252:E252)</f>
        <v>243</v>
      </c>
      <c r="D252" s="21"/>
      <c r="E252" s="21">
        <f>SUM(E253:E254)</f>
        <v>243</v>
      </c>
    </row>
    <row r="253" ht="14.25" spans="1:5">
      <c r="A253" s="20" t="s">
        <v>416</v>
      </c>
      <c r="B253" s="20" t="s">
        <v>417</v>
      </c>
      <c r="C253" s="11">
        <f t="shared" si="15"/>
        <v>0</v>
      </c>
      <c r="D253" s="21"/>
      <c r="E253" s="21"/>
    </row>
    <row r="254" ht="14.25" spans="1:5">
      <c r="A254" s="20" t="s">
        <v>418</v>
      </c>
      <c r="B254" s="20" t="s">
        <v>419</v>
      </c>
      <c r="C254" s="11">
        <f t="shared" si="15"/>
        <v>243</v>
      </c>
      <c r="D254" s="21"/>
      <c r="E254" s="21">
        <v>243</v>
      </c>
    </row>
    <row r="255" ht="14.25" spans="1:5">
      <c r="A255" s="22" t="s">
        <v>420</v>
      </c>
      <c r="B255" s="22" t="s">
        <v>421</v>
      </c>
      <c r="C255" s="11">
        <f t="shared" si="15"/>
        <v>2147</v>
      </c>
      <c r="D255" s="21"/>
      <c r="E255" s="21">
        <f>SUM(E256:E261)</f>
        <v>2147</v>
      </c>
    </row>
    <row r="256" ht="14.25" spans="1:5">
      <c r="A256" s="20" t="s">
        <v>422</v>
      </c>
      <c r="B256" s="20" t="s">
        <v>423</v>
      </c>
      <c r="C256" s="11">
        <f t="shared" si="15"/>
        <v>1252</v>
      </c>
      <c r="D256" s="21"/>
      <c r="E256" s="21">
        <v>1252</v>
      </c>
    </row>
    <row r="257" ht="14.25" spans="1:5">
      <c r="A257" s="20" t="s">
        <v>360</v>
      </c>
      <c r="B257" s="20" t="s">
        <v>424</v>
      </c>
      <c r="C257" s="11">
        <f t="shared" si="15"/>
        <v>202</v>
      </c>
      <c r="D257" s="21"/>
      <c r="E257" s="21">
        <v>202</v>
      </c>
    </row>
    <row r="258" ht="24" spans="1:5">
      <c r="A258" s="20" t="s">
        <v>425</v>
      </c>
      <c r="B258" s="20" t="s">
        <v>426</v>
      </c>
      <c r="C258" s="11">
        <f t="shared" si="15"/>
        <v>116</v>
      </c>
      <c r="D258" s="21"/>
      <c r="E258" s="21">
        <v>116</v>
      </c>
    </row>
    <row r="259" ht="14.25" spans="1:5">
      <c r="A259" s="20" t="s">
        <v>427</v>
      </c>
      <c r="B259" s="20" t="s">
        <v>428</v>
      </c>
      <c r="C259" s="11">
        <f t="shared" si="15"/>
        <v>480</v>
      </c>
      <c r="D259" s="21"/>
      <c r="E259" s="21">
        <v>480</v>
      </c>
    </row>
    <row r="260" s="1" customFormat="1" ht="24" spans="1:5">
      <c r="A260" s="20" t="s">
        <v>429</v>
      </c>
      <c r="B260" s="20" t="s">
        <v>430</v>
      </c>
      <c r="C260" s="11">
        <f t="shared" si="15"/>
        <v>88</v>
      </c>
      <c r="D260" s="21"/>
      <c r="E260" s="21">
        <v>88</v>
      </c>
    </row>
    <row r="261" ht="14.25" spans="1:5">
      <c r="A261" s="20" t="s">
        <v>431</v>
      </c>
      <c r="B261" s="20" t="s">
        <v>432</v>
      </c>
      <c r="C261" s="11">
        <f>SUM(D261:E261)</f>
        <v>9</v>
      </c>
      <c r="D261" s="21"/>
      <c r="E261" s="21">
        <v>9</v>
      </c>
    </row>
    <row r="262" ht="14.25" spans="1:5">
      <c r="A262" s="22" t="s">
        <v>433</v>
      </c>
      <c r="B262" s="22" t="s">
        <v>434</v>
      </c>
      <c r="C262" s="11">
        <f>SUM(D262:E262)</f>
        <v>529</v>
      </c>
      <c r="D262" s="21"/>
      <c r="E262" s="21">
        <f>SUM(E263:E265)</f>
        <v>529</v>
      </c>
    </row>
    <row r="263" ht="14.25" spans="1:5">
      <c r="A263" s="20" t="s">
        <v>435</v>
      </c>
      <c r="B263" s="20" t="s">
        <v>436</v>
      </c>
      <c r="C263" s="11">
        <f>SUM(D263:E263)</f>
        <v>519</v>
      </c>
      <c r="D263" s="21"/>
      <c r="E263" s="21">
        <v>519</v>
      </c>
    </row>
    <row r="264" spans="1:5">
      <c r="A264" s="20" t="s">
        <v>437</v>
      </c>
      <c r="B264" s="20" t="s">
        <v>438</v>
      </c>
      <c r="C264" s="11">
        <f>SUM(D264:E264)</f>
        <v>10</v>
      </c>
      <c r="D264" s="21"/>
      <c r="E264" s="21">
        <v>10</v>
      </c>
    </row>
    <row r="265" ht="14.25" spans="1:5">
      <c r="A265" s="20" t="s">
        <v>439</v>
      </c>
      <c r="B265" s="20" t="s">
        <v>440</v>
      </c>
      <c r="C265" s="11">
        <f>SUM(D265:E265)</f>
        <v>0</v>
      </c>
      <c r="D265" s="21"/>
      <c r="E265" s="21"/>
    </row>
    <row r="266" ht="14.25" spans="1:5">
      <c r="A266" s="22" t="s">
        <v>441</v>
      </c>
      <c r="B266" s="22" t="s">
        <v>442</v>
      </c>
      <c r="C266" s="11">
        <f>SUM(D266:E266)</f>
        <v>706</v>
      </c>
      <c r="D266" s="21">
        <f>SUM(D267:D272)</f>
        <v>263</v>
      </c>
      <c r="E266" s="21">
        <f>SUM(E267:E272)</f>
        <v>443</v>
      </c>
    </row>
    <row r="267" ht="14.25" spans="1:5">
      <c r="A267" s="20" t="s">
        <v>443</v>
      </c>
      <c r="B267" s="20" t="s">
        <v>444</v>
      </c>
      <c r="C267" s="11">
        <f>SUM(D267:E267)</f>
        <v>109</v>
      </c>
      <c r="D267" s="21"/>
      <c r="E267" s="21">
        <v>109</v>
      </c>
    </row>
    <row r="268" ht="14.25" spans="1:5">
      <c r="A268" s="20" t="s">
        <v>445</v>
      </c>
      <c r="B268" s="20" t="s">
        <v>446</v>
      </c>
      <c r="C268" s="11">
        <f>SUM(D268:E268)</f>
        <v>268</v>
      </c>
      <c r="D268" s="21"/>
      <c r="E268" s="21">
        <v>268</v>
      </c>
    </row>
    <row r="269" ht="14.25" spans="1:5">
      <c r="A269" s="20" t="s">
        <v>447</v>
      </c>
      <c r="B269" s="20" t="s">
        <v>448</v>
      </c>
      <c r="C269" s="11">
        <f>SUM(D269:E269)</f>
        <v>0</v>
      </c>
      <c r="D269" s="21"/>
      <c r="E269" s="21"/>
    </row>
    <row r="270" ht="14.25" spans="1:5">
      <c r="A270" s="20" t="s">
        <v>449</v>
      </c>
      <c r="B270" s="20" t="s">
        <v>450</v>
      </c>
      <c r="C270" s="11">
        <f>SUM(D270:E270)</f>
        <v>133</v>
      </c>
      <c r="D270" s="21">
        <v>133</v>
      </c>
      <c r="E270" s="21"/>
    </row>
    <row r="271" ht="14.25" spans="1:5">
      <c r="A271" s="20" t="s">
        <v>447</v>
      </c>
      <c r="B271" s="20" t="s">
        <v>448</v>
      </c>
      <c r="C271" s="11">
        <f t="shared" ref="C271:C276" si="16">SUM(D271:E271)</f>
        <v>130</v>
      </c>
      <c r="D271" s="21">
        <v>130</v>
      </c>
      <c r="E271" s="21"/>
    </row>
    <row r="272" ht="14.25" spans="1:5">
      <c r="A272" s="20" t="s">
        <v>451</v>
      </c>
      <c r="B272" s="20" t="s">
        <v>452</v>
      </c>
      <c r="C272" s="11">
        <f t="shared" si="16"/>
        <v>66</v>
      </c>
      <c r="D272" s="21"/>
      <c r="E272" s="21">
        <v>66</v>
      </c>
    </row>
    <row r="273" ht="14.25" spans="1:5">
      <c r="A273" s="22" t="s">
        <v>453</v>
      </c>
      <c r="B273" s="22" t="s">
        <v>454</v>
      </c>
      <c r="C273" s="11">
        <f t="shared" si="16"/>
        <v>882</v>
      </c>
      <c r="D273" s="21">
        <f>SUM(D274:D280)</f>
        <v>116</v>
      </c>
      <c r="E273" s="21">
        <f>SUM(E274:E280)</f>
        <v>766</v>
      </c>
    </row>
    <row r="274" ht="14.25" spans="1:5">
      <c r="A274" s="20" t="s">
        <v>455</v>
      </c>
      <c r="B274" s="20" t="s">
        <v>14</v>
      </c>
      <c r="C274" s="11">
        <f t="shared" si="16"/>
        <v>0</v>
      </c>
      <c r="D274" s="21"/>
      <c r="E274" s="21"/>
    </row>
    <row r="275" ht="14.25" spans="1:5">
      <c r="A275" s="20" t="s">
        <v>456</v>
      </c>
      <c r="B275" s="20" t="s">
        <v>35</v>
      </c>
      <c r="C275" s="11">
        <f t="shared" si="16"/>
        <v>87</v>
      </c>
      <c r="D275" s="21">
        <v>87</v>
      </c>
      <c r="E275" s="21"/>
    </row>
    <row r="276" s="1" customFormat="1" ht="14.25" spans="1:5">
      <c r="A276" s="20" t="s">
        <v>457</v>
      </c>
      <c r="B276" s="20" t="s">
        <v>16</v>
      </c>
      <c r="C276" s="11">
        <f t="shared" si="16"/>
        <v>29</v>
      </c>
      <c r="D276" s="21">
        <v>29</v>
      </c>
      <c r="E276" s="21"/>
    </row>
    <row r="277" ht="14.25" spans="1:5">
      <c r="A277" s="20" t="s">
        <v>458</v>
      </c>
      <c r="B277" s="20" t="s">
        <v>459</v>
      </c>
      <c r="C277" s="11">
        <f t="shared" ref="C277:C333" si="17">SUM(D277:E277)</f>
        <v>40</v>
      </c>
      <c r="D277" s="21"/>
      <c r="E277" s="21">
        <v>40</v>
      </c>
    </row>
    <row r="278" ht="14.25" spans="1:5">
      <c r="A278" s="20" t="s">
        <v>460</v>
      </c>
      <c r="B278" s="20" t="s">
        <v>461</v>
      </c>
      <c r="C278" s="11">
        <f t="shared" si="17"/>
        <v>0</v>
      </c>
      <c r="D278" s="21"/>
      <c r="E278" s="21"/>
    </row>
    <row r="279" ht="14.25" spans="1:5">
      <c r="A279" s="20" t="s">
        <v>462</v>
      </c>
      <c r="B279" s="20" t="s">
        <v>463</v>
      </c>
      <c r="C279" s="11">
        <f t="shared" si="17"/>
        <v>595</v>
      </c>
      <c r="D279" s="21"/>
      <c r="E279" s="21">
        <v>595</v>
      </c>
    </row>
    <row r="280" ht="14.25" spans="1:5">
      <c r="A280" s="20" t="s">
        <v>464</v>
      </c>
      <c r="B280" s="20" t="s">
        <v>465</v>
      </c>
      <c r="C280" s="11">
        <f t="shared" si="17"/>
        <v>131</v>
      </c>
      <c r="D280" s="21"/>
      <c r="E280" s="21">
        <v>131</v>
      </c>
    </row>
    <row r="281" ht="14.25" spans="1:5">
      <c r="A281" s="22" t="s">
        <v>466</v>
      </c>
      <c r="B281" s="22" t="s">
        <v>467</v>
      </c>
      <c r="C281" s="11">
        <f t="shared" si="17"/>
        <v>37</v>
      </c>
      <c r="D281" s="21">
        <f>SUM(D282:D283)</f>
        <v>37</v>
      </c>
      <c r="E281" s="21">
        <f>SUM(E282:E283)</f>
        <v>0</v>
      </c>
    </row>
    <row r="282" ht="14.25" spans="1:5">
      <c r="A282" s="20" t="s">
        <v>468</v>
      </c>
      <c r="B282" s="20" t="s">
        <v>14</v>
      </c>
      <c r="C282" s="11">
        <f t="shared" si="17"/>
        <v>37</v>
      </c>
      <c r="D282" s="21">
        <v>37</v>
      </c>
      <c r="E282" s="21"/>
    </row>
    <row r="283" ht="14.25" spans="1:5">
      <c r="A283" s="20" t="s">
        <v>469</v>
      </c>
      <c r="B283" s="20" t="s">
        <v>35</v>
      </c>
      <c r="C283" s="11">
        <f t="shared" si="17"/>
        <v>0</v>
      </c>
      <c r="D283" s="21"/>
      <c r="E283" s="21"/>
    </row>
    <row r="284" ht="14.25" spans="1:5">
      <c r="A284" s="22" t="s">
        <v>470</v>
      </c>
      <c r="B284" s="22" t="s">
        <v>471</v>
      </c>
      <c r="C284" s="11">
        <f t="shared" si="17"/>
        <v>9514</v>
      </c>
      <c r="D284" s="21"/>
      <c r="E284" s="21">
        <f>SUM(E285:E286)</f>
        <v>9514</v>
      </c>
    </row>
    <row r="285" ht="14.25" spans="1:5">
      <c r="A285" s="20" t="s">
        <v>472</v>
      </c>
      <c r="B285" s="20" t="s">
        <v>473</v>
      </c>
      <c r="C285" s="11">
        <f t="shared" si="17"/>
        <v>5185</v>
      </c>
      <c r="D285" s="21"/>
      <c r="E285" s="21">
        <v>5185</v>
      </c>
    </row>
    <row r="286" ht="14.25" spans="1:5">
      <c r="A286" s="20" t="s">
        <v>474</v>
      </c>
      <c r="B286" s="20" t="s">
        <v>475</v>
      </c>
      <c r="C286" s="11">
        <f t="shared" si="17"/>
        <v>4329</v>
      </c>
      <c r="D286" s="21"/>
      <c r="E286" s="21">
        <v>4329</v>
      </c>
    </row>
    <row r="287" ht="14.25" spans="1:5">
      <c r="A287" s="22" t="s">
        <v>476</v>
      </c>
      <c r="B287" s="22" t="s">
        <v>477</v>
      </c>
      <c r="C287" s="11">
        <f t="shared" si="17"/>
        <v>290</v>
      </c>
      <c r="D287" s="21">
        <f>SUM(D288:D289)</f>
        <v>35</v>
      </c>
      <c r="E287" s="21">
        <f>SUM(E288:E289)</f>
        <v>255</v>
      </c>
    </row>
    <row r="288" ht="14.25" spans="1:5">
      <c r="A288" s="20" t="s">
        <v>478</v>
      </c>
      <c r="B288" s="20" t="s">
        <v>479</v>
      </c>
      <c r="C288" s="11">
        <f t="shared" si="17"/>
        <v>208</v>
      </c>
      <c r="D288" s="21"/>
      <c r="E288" s="21">
        <v>208</v>
      </c>
    </row>
    <row r="289" ht="14.25" spans="1:5">
      <c r="A289" s="20" t="s">
        <v>480</v>
      </c>
      <c r="B289" s="20" t="s">
        <v>481</v>
      </c>
      <c r="C289" s="11">
        <f t="shared" si="17"/>
        <v>82</v>
      </c>
      <c r="D289" s="21">
        <f>82-47</f>
        <v>35</v>
      </c>
      <c r="E289" s="21">
        <v>47</v>
      </c>
    </row>
    <row r="290" ht="14.25" spans="1:5">
      <c r="A290" s="22" t="s">
        <v>482</v>
      </c>
      <c r="B290" s="22" t="s">
        <v>483</v>
      </c>
      <c r="C290" s="11">
        <f t="shared" si="17"/>
        <v>441</v>
      </c>
      <c r="D290" s="21"/>
      <c r="E290" s="21">
        <f>SUM(E291:E292)</f>
        <v>441</v>
      </c>
    </row>
    <row r="291" ht="14.25" spans="1:5">
      <c r="A291" s="20" t="s">
        <v>484</v>
      </c>
      <c r="B291" s="20" t="s">
        <v>485</v>
      </c>
      <c r="C291" s="11">
        <f t="shared" si="17"/>
        <v>190</v>
      </c>
      <c r="D291" s="21"/>
      <c r="E291" s="21">
        <v>190</v>
      </c>
    </row>
    <row r="292" ht="14.25" spans="1:5">
      <c r="A292" s="20" t="s">
        <v>486</v>
      </c>
      <c r="B292" s="20" t="s">
        <v>487</v>
      </c>
      <c r="C292" s="11">
        <f t="shared" si="17"/>
        <v>251</v>
      </c>
      <c r="D292" s="21"/>
      <c r="E292" s="21">
        <v>251</v>
      </c>
    </row>
    <row r="293" ht="14.25" spans="1:5">
      <c r="A293" s="22" t="s">
        <v>488</v>
      </c>
      <c r="B293" s="22" t="s">
        <v>489</v>
      </c>
      <c r="C293" s="11">
        <f t="shared" si="17"/>
        <v>60</v>
      </c>
      <c r="D293" s="21"/>
      <c r="E293" s="21">
        <f>SUM(E294:E295)</f>
        <v>60</v>
      </c>
    </row>
    <row r="294" ht="14.25" spans="1:5">
      <c r="A294" s="20" t="s">
        <v>490</v>
      </c>
      <c r="B294" s="20" t="s">
        <v>491</v>
      </c>
      <c r="C294" s="11">
        <f t="shared" si="17"/>
        <v>0</v>
      </c>
      <c r="D294" s="21"/>
      <c r="E294" s="21"/>
    </row>
    <row r="295" ht="14.25" spans="1:5">
      <c r="A295" s="20" t="s">
        <v>492</v>
      </c>
      <c r="B295" s="20" t="s">
        <v>493</v>
      </c>
      <c r="C295" s="11">
        <f t="shared" si="17"/>
        <v>60</v>
      </c>
      <c r="D295" s="21"/>
      <c r="E295" s="21">
        <v>60</v>
      </c>
    </row>
    <row r="296" ht="24" spans="1:5">
      <c r="A296" s="22" t="s">
        <v>494</v>
      </c>
      <c r="B296" s="22" t="s">
        <v>495</v>
      </c>
      <c r="C296" s="11">
        <f t="shared" si="17"/>
        <v>4575</v>
      </c>
      <c r="D296" s="21"/>
      <c r="E296" s="21">
        <f>SUM(E297:E299)</f>
        <v>4575</v>
      </c>
    </row>
    <row r="297" ht="24" spans="1:5">
      <c r="A297" s="20" t="s">
        <v>496</v>
      </c>
      <c r="B297" s="20" t="s">
        <v>497</v>
      </c>
      <c r="C297" s="11">
        <f t="shared" si="17"/>
        <v>860</v>
      </c>
      <c r="D297" s="21"/>
      <c r="E297" s="21">
        <v>860</v>
      </c>
    </row>
    <row r="298" ht="24" spans="1:5">
      <c r="A298" s="20" t="s">
        <v>498</v>
      </c>
      <c r="B298" s="20" t="s">
        <v>499</v>
      </c>
      <c r="C298" s="11">
        <f t="shared" si="17"/>
        <v>3715</v>
      </c>
      <c r="D298" s="21"/>
      <c r="E298" s="21">
        <v>3715</v>
      </c>
    </row>
    <row r="299" ht="24" spans="1:5">
      <c r="A299" s="20" t="s">
        <v>500</v>
      </c>
      <c r="B299" s="20" t="s">
        <v>501</v>
      </c>
      <c r="C299" s="11">
        <f t="shared" si="17"/>
        <v>0</v>
      </c>
      <c r="D299" s="21"/>
      <c r="E299" s="21"/>
    </row>
    <row r="300" ht="14.25" spans="1:5">
      <c r="A300" s="22" t="s">
        <v>502</v>
      </c>
      <c r="B300" s="22" t="s">
        <v>503</v>
      </c>
      <c r="C300" s="11">
        <f t="shared" si="17"/>
        <v>344</v>
      </c>
      <c r="D300" s="21">
        <f>SUM(D301:D303)</f>
        <v>131</v>
      </c>
      <c r="E300" s="21">
        <f>SUM(E301:E303)</f>
        <v>213</v>
      </c>
    </row>
    <row r="301" ht="14.25" spans="1:5">
      <c r="A301" s="20" t="s">
        <v>504</v>
      </c>
      <c r="B301" s="20" t="s">
        <v>14</v>
      </c>
      <c r="C301" s="11">
        <f t="shared" si="17"/>
        <v>69</v>
      </c>
      <c r="D301" s="21">
        <v>69</v>
      </c>
      <c r="E301" s="21"/>
    </row>
    <row r="302" ht="14.25" spans="1:5">
      <c r="A302" s="20" t="s">
        <v>505</v>
      </c>
      <c r="B302" s="20" t="s">
        <v>16</v>
      </c>
      <c r="C302" s="11">
        <f t="shared" si="17"/>
        <v>62</v>
      </c>
      <c r="D302" s="21">
        <v>62</v>
      </c>
      <c r="E302" s="21"/>
    </row>
    <row r="303" spans="1:5">
      <c r="A303" s="20" t="s">
        <v>506</v>
      </c>
      <c r="B303" s="20" t="s">
        <v>507</v>
      </c>
      <c r="C303" s="11">
        <f t="shared" si="17"/>
        <v>213</v>
      </c>
      <c r="D303" s="21"/>
      <c r="E303" s="21">
        <v>213</v>
      </c>
    </row>
    <row r="304" ht="14.25" spans="1:5">
      <c r="A304" s="22" t="s">
        <v>508</v>
      </c>
      <c r="B304" s="22" t="s">
        <v>509</v>
      </c>
      <c r="C304" s="11">
        <f t="shared" si="17"/>
        <v>0</v>
      </c>
      <c r="D304" s="21"/>
      <c r="E304" s="21"/>
    </row>
    <row r="305" ht="14.25" spans="1:5">
      <c r="A305" s="20" t="s">
        <v>510</v>
      </c>
      <c r="B305" s="20" t="s">
        <v>511</v>
      </c>
      <c r="C305" s="11">
        <f t="shared" si="17"/>
        <v>0</v>
      </c>
      <c r="D305" s="21"/>
      <c r="E305" s="21"/>
    </row>
    <row r="306" ht="14.25" spans="1:5">
      <c r="A306" s="22" t="s">
        <v>512</v>
      </c>
      <c r="B306" s="22" t="s">
        <v>513</v>
      </c>
      <c r="C306" s="11">
        <f t="shared" si="17"/>
        <v>27038</v>
      </c>
      <c r="D306" s="21">
        <f>SUM(D307:D350)/2</f>
        <v>23628</v>
      </c>
      <c r="E306" s="21">
        <f>SUM(E307:E350)/2</f>
        <v>3410</v>
      </c>
    </row>
    <row r="307" ht="24.95" customHeight="1" spans="1:5">
      <c r="A307" s="22" t="s">
        <v>514</v>
      </c>
      <c r="B307" s="22" t="s">
        <v>515</v>
      </c>
      <c r="C307" s="11">
        <f t="shared" si="17"/>
        <v>221</v>
      </c>
      <c r="D307" s="21">
        <f>SUM(D308:D309)</f>
        <v>221</v>
      </c>
      <c r="E307" s="21"/>
    </row>
    <row r="308" ht="24.95" customHeight="1" spans="1:5">
      <c r="A308" s="20" t="s">
        <v>516</v>
      </c>
      <c r="B308" s="20" t="s">
        <v>14</v>
      </c>
      <c r="C308" s="11">
        <f t="shared" si="17"/>
        <v>158</v>
      </c>
      <c r="D308" s="21">
        <v>158</v>
      </c>
      <c r="E308" s="21"/>
    </row>
    <row r="309" ht="24.95" customHeight="1" spans="1:5">
      <c r="A309" s="20" t="s">
        <v>517</v>
      </c>
      <c r="B309" s="20" t="s">
        <v>35</v>
      </c>
      <c r="C309" s="11">
        <f t="shared" si="17"/>
        <v>63</v>
      </c>
      <c r="D309" s="21">
        <v>63</v>
      </c>
      <c r="E309" s="21"/>
    </row>
    <row r="310" ht="24.95" customHeight="1" spans="1:5">
      <c r="A310" s="22" t="s">
        <v>518</v>
      </c>
      <c r="B310" s="22" t="s">
        <v>519</v>
      </c>
      <c r="C310" s="11">
        <f t="shared" si="17"/>
        <v>3129</v>
      </c>
      <c r="D310" s="21">
        <f>SUM(D311:D313)</f>
        <v>3129</v>
      </c>
      <c r="E310" s="21">
        <f>SUM(E311:E313)</f>
        <v>0</v>
      </c>
    </row>
    <row r="311" ht="24.95" customHeight="1" spans="1:5">
      <c r="A311" s="20" t="s">
        <v>520</v>
      </c>
      <c r="B311" s="20" t="s">
        <v>521</v>
      </c>
      <c r="C311" s="11">
        <f t="shared" si="17"/>
        <v>2348</v>
      </c>
      <c r="D311" s="21">
        <v>2348</v>
      </c>
      <c r="E311" s="21"/>
    </row>
    <row r="312" ht="24.95" customHeight="1" spans="1:5">
      <c r="A312" s="20" t="s">
        <v>522</v>
      </c>
      <c r="B312" s="20" t="s">
        <v>523</v>
      </c>
      <c r="C312" s="11">
        <f t="shared" si="17"/>
        <v>781</v>
      </c>
      <c r="D312" s="21">
        <v>781</v>
      </c>
      <c r="E312" s="21"/>
    </row>
    <row r="313" ht="24.95" customHeight="1" spans="1:5">
      <c r="A313" s="20" t="s">
        <v>524</v>
      </c>
      <c r="B313" s="20" t="s">
        <v>525</v>
      </c>
      <c r="C313" s="11">
        <f t="shared" si="17"/>
        <v>0</v>
      </c>
      <c r="D313" s="21"/>
      <c r="E313" s="21"/>
    </row>
    <row r="314" ht="24.95" customHeight="1" spans="1:5">
      <c r="A314" s="22" t="s">
        <v>526</v>
      </c>
      <c r="B314" s="22" t="s">
        <v>527</v>
      </c>
      <c r="C314" s="11">
        <f t="shared" si="17"/>
        <v>3279</v>
      </c>
      <c r="D314" s="21">
        <f>SUM(D315:D317)</f>
        <v>2982</v>
      </c>
      <c r="E314" s="21">
        <f>SUM(E315:E317)</f>
        <v>297</v>
      </c>
    </row>
    <row r="315" ht="24.95" customHeight="1" spans="1:5">
      <c r="A315" s="20" t="s">
        <v>528</v>
      </c>
      <c r="B315" s="20" t="s">
        <v>529</v>
      </c>
      <c r="C315" s="11">
        <f t="shared" si="17"/>
        <v>417</v>
      </c>
      <c r="D315" s="21">
        <v>417</v>
      </c>
      <c r="E315" s="21"/>
    </row>
    <row r="316" ht="24.95" customHeight="1" spans="1:5">
      <c r="A316" s="20" t="s">
        <v>530</v>
      </c>
      <c r="B316" s="20" t="s">
        <v>531</v>
      </c>
      <c r="C316" s="11">
        <f t="shared" si="17"/>
        <v>2565</v>
      </c>
      <c r="D316" s="21">
        <v>2565</v>
      </c>
      <c r="E316" s="21"/>
    </row>
    <row r="317" ht="24.95" customHeight="1" spans="1:5">
      <c r="A317" s="20" t="s">
        <v>532</v>
      </c>
      <c r="B317" s="20" t="s">
        <v>533</v>
      </c>
      <c r="C317" s="11">
        <f t="shared" si="17"/>
        <v>297</v>
      </c>
      <c r="D317" s="21"/>
      <c r="E317" s="21">
        <v>297</v>
      </c>
    </row>
    <row r="318" ht="24.95" customHeight="1" spans="1:5">
      <c r="A318" s="22" t="s">
        <v>534</v>
      </c>
      <c r="B318" s="22" t="s">
        <v>535</v>
      </c>
      <c r="C318" s="11">
        <f t="shared" si="17"/>
        <v>2679</v>
      </c>
      <c r="D318" s="21">
        <f>SUM(D319:D328)</f>
        <v>928</v>
      </c>
      <c r="E318" s="21">
        <f>SUM(E319:E328)</f>
        <v>1751</v>
      </c>
    </row>
    <row r="319" ht="24.95" customHeight="1" spans="1:5">
      <c r="A319" s="20" t="s">
        <v>536</v>
      </c>
      <c r="B319" s="20" t="s">
        <v>537</v>
      </c>
      <c r="C319" s="11">
        <f t="shared" si="17"/>
        <v>423</v>
      </c>
      <c r="D319" s="21">
        <v>423</v>
      </c>
      <c r="E319" s="21"/>
    </row>
    <row r="320" ht="24.95" customHeight="1" spans="1:5">
      <c r="A320" s="20" t="s">
        <v>538</v>
      </c>
      <c r="B320" s="20" t="s">
        <v>539</v>
      </c>
      <c r="C320" s="11">
        <f t="shared" si="17"/>
        <v>142</v>
      </c>
      <c r="D320" s="21">
        <v>142</v>
      </c>
      <c r="E320" s="21"/>
    </row>
    <row r="321" ht="24.95" customHeight="1" spans="1:5">
      <c r="A321" s="20" t="s">
        <v>540</v>
      </c>
      <c r="B321" s="20" t="s">
        <v>541</v>
      </c>
      <c r="C321" s="11">
        <f t="shared" si="17"/>
        <v>363</v>
      </c>
      <c r="D321" s="21">
        <v>363</v>
      </c>
      <c r="E321" s="21"/>
    </row>
    <row r="322" ht="24.95" customHeight="1" spans="1:5">
      <c r="A322" s="20" t="s">
        <v>542</v>
      </c>
      <c r="B322" s="20" t="s">
        <v>543</v>
      </c>
      <c r="C322" s="11">
        <f t="shared" si="17"/>
        <v>0</v>
      </c>
      <c r="D322" s="21"/>
      <c r="E322" s="21"/>
    </row>
    <row r="323" ht="24.95" customHeight="1" spans="1:5">
      <c r="A323" s="20" t="s">
        <v>544</v>
      </c>
      <c r="B323" s="20" t="s">
        <v>545</v>
      </c>
      <c r="C323" s="11">
        <f t="shared" si="17"/>
        <v>0</v>
      </c>
      <c r="D323" s="21"/>
      <c r="E323" s="21"/>
    </row>
    <row r="324" ht="24.95" customHeight="1" spans="1:5">
      <c r="A324" s="20" t="s">
        <v>546</v>
      </c>
      <c r="B324" s="20" t="s">
        <v>547</v>
      </c>
      <c r="C324" s="11">
        <f t="shared" si="17"/>
        <v>0</v>
      </c>
      <c r="D324" s="21"/>
      <c r="E324" s="21"/>
    </row>
    <row r="325" ht="24.95" customHeight="1" spans="1:5">
      <c r="A325" s="20" t="s">
        <v>548</v>
      </c>
      <c r="B325" s="20" t="s">
        <v>549</v>
      </c>
      <c r="C325" s="11">
        <f t="shared" si="17"/>
        <v>0</v>
      </c>
      <c r="D325" s="21"/>
      <c r="E325" s="21"/>
    </row>
    <row r="326" ht="24.95" customHeight="1" spans="1:5">
      <c r="A326" s="20" t="s">
        <v>550</v>
      </c>
      <c r="B326" s="20" t="s">
        <v>551</v>
      </c>
      <c r="C326" s="11">
        <f t="shared" si="17"/>
        <v>1722</v>
      </c>
      <c r="D326" s="21"/>
      <c r="E326" s="21">
        <v>1722</v>
      </c>
    </row>
    <row r="327" ht="24.95" customHeight="1" spans="1:5">
      <c r="A327" s="20" t="s">
        <v>552</v>
      </c>
      <c r="B327" s="20" t="s">
        <v>553</v>
      </c>
      <c r="C327" s="11">
        <f t="shared" si="17"/>
        <v>29</v>
      </c>
      <c r="D327" s="21"/>
      <c r="E327" s="21">
        <v>29</v>
      </c>
    </row>
    <row r="328" ht="24.95" customHeight="1" spans="1:5">
      <c r="A328" s="20" t="s">
        <v>554</v>
      </c>
      <c r="B328" s="20" t="s">
        <v>555</v>
      </c>
      <c r="C328" s="11">
        <f t="shared" si="17"/>
        <v>0</v>
      </c>
      <c r="D328" s="21"/>
      <c r="E328" s="21"/>
    </row>
    <row r="329" ht="24.95" customHeight="1" spans="1:5">
      <c r="A329" s="22" t="s">
        <v>556</v>
      </c>
      <c r="B329" s="22" t="s">
        <v>557</v>
      </c>
      <c r="C329" s="11">
        <f t="shared" si="17"/>
        <v>30</v>
      </c>
      <c r="D329" s="21"/>
      <c r="E329" s="21">
        <f>SUM(E330)</f>
        <v>30</v>
      </c>
    </row>
    <row r="330" ht="24.95" customHeight="1" spans="1:5">
      <c r="A330" s="20" t="s">
        <v>558</v>
      </c>
      <c r="B330" s="20" t="s">
        <v>559</v>
      </c>
      <c r="C330" s="11">
        <f t="shared" si="17"/>
        <v>30</v>
      </c>
      <c r="D330" s="21"/>
      <c r="E330" s="21">
        <v>30</v>
      </c>
    </row>
    <row r="331" ht="24.95" customHeight="1" spans="1:5">
      <c r="A331" s="22" t="s">
        <v>560</v>
      </c>
      <c r="B331" s="22" t="s">
        <v>561</v>
      </c>
      <c r="C331" s="11">
        <f t="shared" si="17"/>
        <v>732</v>
      </c>
      <c r="D331" s="21"/>
      <c r="E331" s="21">
        <f>SUM(E332:E334)</f>
        <v>732</v>
      </c>
    </row>
    <row r="332" ht="24.95" customHeight="1" spans="1:5">
      <c r="A332" s="20" t="s">
        <v>562</v>
      </c>
      <c r="B332" s="20" t="s">
        <v>563</v>
      </c>
      <c r="C332" s="11">
        <f t="shared" si="17"/>
        <v>0</v>
      </c>
      <c r="D332" s="21"/>
      <c r="E332" s="21"/>
    </row>
    <row r="333" ht="24.95" customHeight="1" spans="1:5">
      <c r="A333" s="20" t="s">
        <v>564</v>
      </c>
      <c r="B333" s="20" t="s">
        <v>565</v>
      </c>
      <c r="C333" s="11">
        <f t="shared" si="17"/>
        <v>301</v>
      </c>
      <c r="D333" s="21"/>
      <c r="E333" s="21">
        <v>301</v>
      </c>
    </row>
    <row r="334" ht="24.95" customHeight="1" spans="1:5">
      <c r="A334" s="20" t="s">
        <v>566</v>
      </c>
      <c r="B334" s="20" t="s">
        <v>567</v>
      </c>
      <c r="C334" s="11">
        <f t="shared" ref="C334:C397" si="18">SUM(D334:E334)</f>
        <v>431</v>
      </c>
      <c r="D334" s="21"/>
      <c r="E334" s="21">
        <v>431</v>
      </c>
    </row>
    <row r="335" ht="24.95" customHeight="1" spans="1:5">
      <c r="A335" s="22" t="s">
        <v>568</v>
      </c>
      <c r="B335" s="22" t="s">
        <v>569</v>
      </c>
      <c r="C335" s="11">
        <f t="shared" si="18"/>
        <v>5956</v>
      </c>
      <c r="D335" s="21">
        <f>SUM(D336:D338)</f>
        <v>5956</v>
      </c>
      <c r="E335" s="21"/>
    </row>
    <row r="336" ht="24.95" customHeight="1" spans="1:5">
      <c r="A336" s="20" t="s">
        <v>570</v>
      </c>
      <c r="B336" s="20" t="s">
        <v>571</v>
      </c>
      <c r="C336" s="11">
        <f t="shared" si="18"/>
        <v>2122</v>
      </c>
      <c r="D336" s="21">
        <v>2122</v>
      </c>
      <c r="E336" s="21"/>
    </row>
    <row r="337" ht="24.95" customHeight="1" spans="1:5">
      <c r="A337" s="20" t="s">
        <v>572</v>
      </c>
      <c r="B337" s="20" t="s">
        <v>573</v>
      </c>
      <c r="C337" s="11">
        <f t="shared" si="18"/>
        <v>3834</v>
      </c>
      <c r="D337" s="21">
        <v>3834</v>
      </c>
      <c r="E337" s="21"/>
    </row>
    <row r="338" ht="24.95" customHeight="1" spans="1:5">
      <c r="A338" s="20" t="s">
        <v>574</v>
      </c>
      <c r="B338" s="20" t="s">
        <v>575</v>
      </c>
      <c r="C338" s="11">
        <f t="shared" si="18"/>
        <v>0</v>
      </c>
      <c r="D338" s="21"/>
      <c r="E338" s="21"/>
    </row>
    <row r="339" ht="24.95" customHeight="1" spans="1:5">
      <c r="A339" s="22" t="s">
        <v>576</v>
      </c>
      <c r="B339" s="22" t="s">
        <v>577</v>
      </c>
      <c r="C339" s="11">
        <f t="shared" si="18"/>
        <v>10412</v>
      </c>
      <c r="D339" s="21">
        <f>SUM(D340)</f>
        <v>10412</v>
      </c>
      <c r="E339" s="21">
        <f>SUM(E340)</f>
        <v>0</v>
      </c>
    </row>
    <row r="340" ht="24.95" customHeight="1" spans="1:5">
      <c r="A340" s="20" t="s">
        <v>578</v>
      </c>
      <c r="B340" s="20" t="s">
        <v>579</v>
      </c>
      <c r="C340" s="11">
        <f t="shared" si="18"/>
        <v>10412</v>
      </c>
      <c r="D340" s="21">
        <v>10412</v>
      </c>
      <c r="E340" s="21"/>
    </row>
    <row r="341" ht="24.95" customHeight="1" spans="1:5">
      <c r="A341" s="22" t="s">
        <v>580</v>
      </c>
      <c r="B341" s="22" t="s">
        <v>581</v>
      </c>
      <c r="C341" s="11">
        <f t="shared" si="18"/>
        <v>579</v>
      </c>
      <c r="D341" s="21"/>
      <c r="E341" s="21">
        <f>SUM(E342:E343)</f>
        <v>579</v>
      </c>
    </row>
    <row r="342" ht="24.95" customHeight="1" spans="1:5">
      <c r="A342" s="20" t="s">
        <v>582</v>
      </c>
      <c r="B342" s="20" t="s">
        <v>583</v>
      </c>
      <c r="C342" s="11">
        <f t="shared" si="18"/>
        <v>579</v>
      </c>
      <c r="D342" s="21"/>
      <c r="E342" s="21">
        <v>579</v>
      </c>
    </row>
    <row r="343" ht="24.95" customHeight="1" spans="1:5">
      <c r="A343" s="20" t="s">
        <v>584</v>
      </c>
      <c r="B343" s="20" t="s">
        <v>585</v>
      </c>
      <c r="C343" s="11">
        <f t="shared" si="18"/>
        <v>0</v>
      </c>
      <c r="D343" s="21"/>
      <c r="E343" s="21"/>
    </row>
    <row r="344" ht="24.95" customHeight="1" spans="1:5">
      <c r="A344" s="22" t="s">
        <v>586</v>
      </c>
      <c r="B344" s="22" t="s">
        <v>587</v>
      </c>
      <c r="C344" s="11">
        <f t="shared" si="18"/>
        <v>21</v>
      </c>
      <c r="D344" s="21"/>
      <c r="E344" s="21">
        <f>SUM(E345:E346)</f>
        <v>21</v>
      </c>
    </row>
    <row r="345" ht="24.95" customHeight="1" spans="1:5">
      <c r="A345" s="20" t="s">
        <v>588</v>
      </c>
      <c r="B345" s="20" t="s">
        <v>589</v>
      </c>
      <c r="C345" s="11">
        <f t="shared" si="18"/>
        <v>21</v>
      </c>
      <c r="D345" s="21"/>
      <c r="E345" s="21">
        <v>21</v>
      </c>
    </row>
    <row r="346" ht="24.95" customHeight="1" spans="1:5">
      <c r="A346" s="20" t="s">
        <v>590</v>
      </c>
      <c r="B346" s="20" t="s">
        <v>591</v>
      </c>
      <c r="C346" s="11">
        <f t="shared" si="18"/>
        <v>0</v>
      </c>
      <c r="D346" s="21"/>
      <c r="E346" s="21"/>
    </row>
    <row r="347" ht="24.95" customHeight="1" spans="1:5">
      <c r="A347" s="22" t="s">
        <v>592</v>
      </c>
      <c r="B347" s="22" t="s">
        <v>593</v>
      </c>
      <c r="C347" s="11">
        <f t="shared" si="18"/>
        <v>0</v>
      </c>
      <c r="D347" s="21"/>
      <c r="E347" s="21"/>
    </row>
    <row r="348" ht="24.95" customHeight="1" spans="1:5">
      <c r="A348" s="20" t="s">
        <v>594</v>
      </c>
      <c r="B348" s="20" t="s">
        <v>14</v>
      </c>
      <c r="C348" s="11">
        <f t="shared" si="18"/>
        <v>0</v>
      </c>
      <c r="D348" s="21"/>
      <c r="E348" s="21"/>
    </row>
    <row r="349" ht="24.95" customHeight="1" spans="1:5">
      <c r="A349" s="22" t="s">
        <v>595</v>
      </c>
      <c r="B349" s="22" t="s">
        <v>596</v>
      </c>
      <c r="C349" s="11">
        <f t="shared" si="18"/>
        <v>0</v>
      </c>
      <c r="D349" s="21"/>
      <c r="E349" s="21"/>
    </row>
    <row r="350" ht="24.95" customHeight="1" spans="1:5">
      <c r="A350" s="20" t="s">
        <v>597</v>
      </c>
      <c r="B350" s="20" t="s">
        <v>598</v>
      </c>
      <c r="C350" s="11">
        <f t="shared" si="18"/>
        <v>0</v>
      </c>
      <c r="D350" s="21"/>
      <c r="E350" s="21"/>
    </row>
    <row r="351" ht="24.95" customHeight="1" spans="1:5">
      <c r="A351" s="22" t="s">
        <v>599</v>
      </c>
      <c r="B351" s="22" t="s">
        <v>600</v>
      </c>
      <c r="C351" s="11">
        <f t="shared" si="18"/>
        <v>4130</v>
      </c>
      <c r="D351" s="21">
        <f>SUM(D352:D380)/2</f>
        <v>0</v>
      </c>
      <c r="E351" s="21">
        <f>SUM(E352:E380)/2</f>
        <v>4130</v>
      </c>
    </row>
    <row r="352" ht="24.95" customHeight="1" spans="1:5">
      <c r="A352" s="22" t="s">
        <v>601</v>
      </c>
      <c r="B352" s="22" t="s">
        <v>602</v>
      </c>
      <c r="C352" s="11">
        <f t="shared" si="18"/>
        <v>0</v>
      </c>
      <c r="D352" s="21">
        <f>SUM(D353:D355)</f>
        <v>0</v>
      </c>
      <c r="E352" s="21"/>
    </row>
    <row r="353" ht="24.95" customHeight="1" spans="1:5">
      <c r="A353" s="20" t="s">
        <v>603</v>
      </c>
      <c r="B353" s="20" t="s">
        <v>14</v>
      </c>
      <c r="C353" s="11">
        <f t="shared" si="18"/>
        <v>0</v>
      </c>
      <c r="D353" s="21"/>
      <c r="E353" s="21"/>
    </row>
    <row r="354" ht="24.95" customHeight="1" spans="1:5">
      <c r="A354" s="20" t="s">
        <v>604</v>
      </c>
      <c r="B354" s="20" t="s">
        <v>16</v>
      </c>
      <c r="C354" s="11">
        <f t="shared" si="18"/>
        <v>0</v>
      </c>
      <c r="D354" s="21"/>
      <c r="E354" s="21"/>
    </row>
    <row r="355" ht="24.95" customHeight="1" spans="1:5">
      <c r="A355" s="20" t="s">
        <v>605</v>
      </c>
      <c r="B355" s="20" t="s">
        <v>606</v>
      </c>
      <c r="C355" s="11">
        <f t="shared" si="18"/>
        <v>0</v>
      </c>
      <c r="D355" s="21"/>
      <c r="E355" s="21"/>
    </row>
    <row r="356" ht="24.95" customHeight="1" spans="1:5">
      <c r="A356" s="22" t="s">
        <v>607</v>
      </c>
      <c r="B356" s="22" t="s">
        <v>608</v>
      </c>
      <c r="C356" s="11">
        <f t="shared" si="18"/>
        <v>0</v>
      </c>
      <c r="D356" s="21"/>
      <c r="E356" s="21"/>
    </row>
    <row r="357" ht="24.95" customHeight="1" spans="1:5">
      <c r="A357" s="20" t="s">
        <v>609</v>
      </c>
      <c r="B357" s="20" t="s">
        <v>610</v>
      </c>
      <c r="C357" s="11">
        <f t="shared" si="18"/>
        <v>0</v>
      </c>
      <c r="D357" s="21"/>
      <c r="E357" s="21"/>
    </row>
    <row r="358" ht="24.95" customHeight="1" spans="1:5">
      <c r="A358" s="20" t="s">
        <v>611</v>
      </c>
      <c r="B358" s="20" t="s">
        <v>612</v>
      </c>
      <c r="C358" s="11">
        <f t="shared" si="18"/>
        <v>0</v>
      </c>
      <c r="D358" s="21"/>
      <c r="E358" s="21"/>
    </row>
    <row r="359" ht="24.95" customHeight="1" spans="1:5">
      <c r="A359" s="22" t="s">
        <v>613</v>
      </c>
      <c r="B359" s="22" t="s">
        <v>614</v>
      </c>
      <c r="C359" s="11">
        <f t="shared" si="18"/>
        <v>0</v>
      </c>
      <c r="D359" s="21"/>
      <c r="E359" s="21">
        <f>SUM(E360:E362)</f>
        <v>0</v>
      </c>
    </row>
    <row r="360" ht="24.95" customHeight="1" spans="1:5">
      <c r="A360" s="20" t="s">
        <v>615</v>
      </c>
      <c r="B360" s="20" t="s">
        <v>616</v>
      </c>
      <c r="C360" s="11">
        <f t="shared" si="18"/>
        <v>0</v>
      </c>
      <c r="D360" s="21"/>
      <c r="E360" s="21"/>
    </row>
    <row r="361" ht="24.95" customHeight="1" spans="1:5">
      <c r="A361" s="20" t="s">
        <v>617</v>
      </c>
      <c r="B361" s="20" t="s">
        <v>618</v>
      </c>
      <c r="C361" s="11">
        <f t="shared" si="18"/>
        <v>0</v>
      </c>
      <c r="D361" s="21"/>
      <c r="E361" s="21"/>
    </row>
    <row r="362" ht="24.95" customHeight="1" spans="1:5">
      <c r="A362" s="20" t="s">
        <v>619</v>
      </c>
      <c r="B362" s="20" t="s">
        <v>620</v>
      </c>
      <c r="C362" s="11">
        <f t="shared" si="18"/>
        <v>0</v>
      </c>
      <c r="D362" s="21"/>
      <c r="E362" s="21"/>
    </row>
    <row r="363" ht="24.95" customHeight="1" spans="1:5">
      <c r="A363" s="22" t="s">
        <v>621</v>
      </c>
      <c r="B363" s="22" t="s">
        <v>622</v>
      </c>
      <c r="C363" s="11">
        <f t="shared" si="18"/>
        <v>35</v>
      </c>
      <c r="D363" s="21"/>
      <c r="E363" s="21">
        <f>SUM(E364:E366)</f>
        <v>35</v>
      </c>
    </row>
    <row r="364" ht="24.95" customHeight="1" spans="1:5">
      <c r="A364" s="20" t="s">
        <v>623</v>
      </c>
      <c r="B364" s="20" t="s">
        <v>624</v>
      </c>
      <c r="C364" s="11">
        <f t="shared" si="18"/>
        <v>0</v>
      </c>
      <c r="D364" s="21"/>
      <c r="E364" s="21"/>
    </row>
    <row r="365" ht="24.95" customHeight="1" spans="1:5">
      <c r="A365" s="20" t="s">
        <v>625</v>
      </c>
      <c r="B365" s="20" t="s">
        <v>626</v>
      </c>
      <c r="C365" s="11">
        <f t="shared" si="18"/>
        <v>35</v>
      </c>
      <c r="D365" s="21"/>
      <c r="E365" s="21">
        <v>35</v>
      </c>
    </row>
    <row r="366" ht="24.95" customHeight="1" spans="1:5">
      <c r="A366" s="20" t="s">
        <v>627</v>
      </c>
      <c r="B366" s="20" t="s">
        <v>628</v>
      </c>
      <c r="C366" s="11">
        <f t="shared" si="18"/>
        <v>0</v>
      </c>
      <c r="D366" s="21"/>
      <c r="E366" s="21"/>
    </row>
    <row r="367" ht="24.95" customHeight="1" spans="1:5">
      <c r="A367" s="22" t="s">
        <v>629</v>
      </c>
      <c r="B367" s="22" t="s">
        <v>630</v>
      </c>
      <c r="C367" s="11">
        <f t="shared" si="18"/>
        <v>0</v>
      </c>
      <c r="D367" s="21">
        <f>SUM(D368:D370)</f>
        <v>0</v>
      </c>
      <c r="E367" s="21">
        <f>SUM(E368:E370)</f>
        <v>0</v>
      </c>
    </row>
    <row r="368" ht="24.95" customHeight="1" spans="1:5">
      <c r="A368" s="20" t="s">
        <v>631</v>
      </c>
      <c r="B368" s="20" t="s">
        <v>632</v>
      </c>
      <c r="C368" s="11">
        <f t="shared" si="18"/>
        <v>0</v>
      </c>
      <c r="D368" s="21"/>
      <c r="E368" s="21"/>
    </row>
    <row r="369" ht="24.95" customHeight="1" spans="1:5">
      <c r="A369" s="20" t="s">
        <v>633</v>
      </c>
      <c r="B369" s="20" t="s">
        <v>634</v>
      </c>
      <c r="C369" s="11">
        <f t="shared" si="18"/>
        <v>0</v>
      </c>
      <c r="D369" s="21"/>
      <c r="E369" s="21"/>
    </row>
    <row r="370" ht="24.95" customHeight="1" spans="1:5">
      <c r="A370" s="20" t="s">
        <v>635</v>
      </c>
      <c r="B370" s="20" t="s">
        <v>636</v>
      </c>
      <c r="C370" s="11">
        <f t="shared" si="18"/>
        <v>0</v>
      </c>
      <c r="D370" s="21"/>
      <c r="E370" s="21"/>
    </row>
    <row r="371" ht="24.95" customHeight="1" spans="1:5">
      <c r="A371" s="22" t="s">
        <v>637</v>
      </c>
      <c r="B371" s="22" t="s">
        <v>638</v>
      </c>
      <c r="C371" s="11">
        <f t="shared" si="18"/>
        <v>0</v>
      </c>
      <c r="D371" s="21"/>
      <c r="E371" s="21">
        <f>SUM(E372:E373)</f>
        <v>0</v>
      </c>
    </row>
    <row r="372" ht="24.95" customHeight="1" spans="1:5">
      <c r="A372" s="20" t="s">
        <v>639</v>
      </c>
      <c r="B372" s="20" t="s">
        <v>640</v>
      </c>
      <c r="C372" s="11">
        <f t="shared" si="18"/>
        <v>0</v>
      </c>
      <c r="D372" s="21"/>
      <c r="E372" s="21"/>
    </row>
    <row r="373" ht="24.95" customHeight="1" spans="1:5">
      <c r="A373" s="20" t="s">
        <v>641</v>
      </c>
      <c r="B373" s="20" t="s">
        <v>642</v>
      </c>
      <c r="C373" s="11">
        <f t="shared" si="18"/>
        <v>0</v>
      </c>
      <c r="D373" s="21"/>
      <c r="E373" s="21"/>
    </row>
    <row r="374" ht="24.95" customHeight="1" spans="1:5">
      <c r="A374" s="22" t="s">
        <v>643</v>
      </c>
      <c r="B374" s="22" t="s">
        <v>644</v>
      </c>
      <c r="C374" s="11">
        <f t="shared" si="18"/>
        <v>4095</v>
      </c>
      <c r="D374" s="21"/>
      <c r="E374" s="21">
        <f>SUM(E375)</f>
        <v>4095</v>
      </c>
    </row>
    <row r="375" ht="24.95" customHeight="1" spans="1:5">
      <c r="A375" s="20" t="s">
        <v>645</v>
      </c>
      <c r="B375" s="20" t="s">
        <v>646</v>
      </c>
      <c r="C375" s="11">
        <f t="shared" si="18"/>
        <v>4095</v>
      </c>
      <c r="D375" s="21"/>
      <c r="E375" s="21">
        <v>4095</v>
      </c>
    </row>
    <row r="376" ht="24.95" customHeight="1" spans="1:5">
      <c r="A376" s="22" t="s">
        <v>647</v>
      </c>
      <c r="B376" s="22" t="s">
        <v>648</v>
      </c>
      <c r="C376" s="11">
        <f t="shared" si="18"/>
        <v>0</v>
      </c>
      <c r="D376" s="21">
        <f>SUM(D377:D378)</f>
        <v>0</v>
      </c>
      <c r="E376" s="21"/>
    </row>
    <row r="377" ht="24.95" customHeight="1" spans="1:5">
      <c r="A377" s="20" t="s">
        <v>649</v>
      </c>
      <c r="B377" s="20" t="s">
        <v>650</v>
      </c>
      <c r="C377" s="11">
        <f t="shared" si="18"/>
        <v>0</v>
      </c>
      <c r="D377" s="21"/>
      <c r="E377" s="21"/>
    </row>
    <row r="378" ht="24.95" customHeight="1" spans="1:5">
      <c r="A378" s="20" t="s">
        <v>651</v>
      </c>
      <c r="B378" s="20" t="s">
        <v>652</v>
      </c>
      <c r="C378" s="11">
        <f t="shared" si="18"/>
        <v>0</v>
      </c>
      <c r="D378" s="21"/>
      <c r="E378" s="21"/>
    </row>
    <row r="379" ht="24.95" customHeight="1" spans="1:5">
      <c r="A379" s="22" t="s">
        <v>653</v>
      </c>
      <c r="B379" s="22" t="s">
        <v>654</v>
      </c>
      <c r="C379" s="11">
        <f t="shared" si="18"/>
        <v>0</v>
      </c>
      <c r="D379" s="21"/>
      <c r="E379" s="21"/>
    </row>
    <row r="380" ht="24.95" customHeight="1" spans="1:5">
      <c r="A380" s="20" t="s">
        <v>655</v>
      </c>
      <c r="B380" s="20" t="s">
        <v>40</v>
      </c>
      <c r="C380" s="11">
        <f t="shared" si="18"/>
        <v>0</v>
      </c>
      <c r="D380" s="21"/>
      <c r="E380" s="21"/>
    </row>
    <row r="381" ht="24.95" customHeight="1" spans="1:5">
      <c r="A381" s="22" t="s">
        <v>656</v>
      </c>
      <c r="B381" s="22" t="s">
        <v>657</v>
      </c>
      <c r="C381" s="11">
        <f t="shared" si="18"/>
        <v>2372</v>
      </c>
      <c r="D381" s="21">
        <f>SUM(D382:D393)/2</f>
        <v>2372</v>
      </c>
      <c r="E381" s="21">
        <f>SUM(E382:E393)/2</f>
        <v>0</v>
      </c>
    </row>
    <row r="382" ht="24.95" customHeight="1" spans="1:5">
      <c r="A382" s="22" t="s">
        <v>658</v>
      </c>
      <c r="B382" s="22" t="s">
        <v>659</v>
      </c>
      <c r="C382" s="11">
        <f t="shared" si="18"/>
        <v>2372</v>
      </c>
      <c r="D382" s="21">
        <f>SUM(D383:D387)</f>
        <v>2372</v>
      </c>
      <c r="E382" s="21">
        <f>SUM(E383:E387)</f>
        <v>0</v>
      </c>
    </row>
    <row r="383" ht="24.95" customHeight="1" spans="1:5">
      <c r="A383" s="20" t="s">
        <v>660</v>
      </c>
      <c r="B383" s="20" t="s">
        <v>14</v>
      </c>
      <c r="C383" s="11">
        <f t="shared" si="18"/>
        <v>128</v>
      </c>
      <c r="D383" s="21">
        <v>128</v>
      </c>
      <c r="E383" s="21"/>
    </row>
    <row r="384" ht="24.95" customHeight="1" spans="1:5">
      <c r="A384" s="20" t="s">
        <v>661</v>
      </c>
      <c r="B384" s="20" t="s">
        <v>16</v>
      </c>
      <c r="C384" s="11">
        <f t="shared" si="18"/>
        <v>261</v>
      </c>
      <c r="D384" s="21">
        <v>261</v>
      </c>
      <c r="E384" s="21"/>
    </row>
    <row r="385" ht="24.95" customHeight="1" spans="1:5">
      <c r="A385" s="20" t="s">
        <v>662</v>
      </c>
      <c r="B385" s="20" t="s">
        <v>663</v>
      </c>
      <c r="C385" s="11">
        <f t="shared" si="18"/>
        <v>1744</v>
      </c>
      <c r="D385" s="21">
        <v>1744</v>
      </c>
      <c r="E385" s="21"/>
    </row>
    <row r="386" ht="24.95" customHeight="1" spans="1:5">
      <c r="A386" s="20" t="s">
        <v>664</v>
      </c>
      <c r="B386" s="20" t="s">
        <v>665</v>
      </c>
      <c r="C386" s="11">
        <f t="shared" si="18"/>
        <v>154</v>
      </c>
      <c r="D386" s="21">
        <v>154</v>
      </c>
      <c r="E386" s="21"/>
    </row>
    <row r="387" ht="24.95" customHeight="1" spans="1:5">
      <c r="A387" s="20" t="s">
        <v>666</v>
      </c>
      <c r="B387" s="20" t="s">
        <v>667</v>
      </c>
      <c r="C387" s="11">
        <f t="shared" si="18"/>
        <v>85</v>
      </c>
      <c r="D387" s="21">
        <v>85</v>
      </c>
      <c r="E387" s="21"/>
    </row>
    <row r="388" ht="24.95" customHeight="1" spans="1:5">
      <c r="A388" s="22" t="s">
        <v>668</v>
      </c>
      <c r="B388" s="22" t="s">
        <v>669</v>
      </c>
      <c r="C388" s="11">
        <f t="shared" si="18"/>
        <v>0</v>
      </c>
      <c r="D388" s="21"/>
      <c r="E388" s="21"/>
    </row>
    <row r="389" ht="24.95" customHeight="1" spans="1:5">
      <c r="A389" s="20" t="s">
        <v>670</v>
      </c>
      <c r="B389" s="20" t="s">
        <v>671</v>
      </c>
      <c r="C389" s="11">
        <f t="shared" si="18"/>
        <v>0</v>
      </c>
      <c r="D389" s="21"/>
      <c r="E389" s="21"/>
    </row>
    <row r="390" ht="24.95" customHeight="1" spans="1:5">
      <c r="A390" s="22" t="s">
        <v>672</v>
      </c>
      <c r="B390" s="22" t="s">
        <v>673</v>
      </c>
      <c r="C390" s="11">
        <f t="shared" si="18"/>
        <v>0</v>
      </c>
      <c r="D390" s="21"/>
      <c r="E390" s="21"/>
    </row>
    <row r="391" ht="24.95" customHeight="1" spans="1:5">
      <c r="A391" s="20" t="s">
        <v>674</v>
      </c>
      <c r="B391" s="20" t="s">
        <v>675</v>
      </c>
      <c r="C391" s="11">
        <f t="shared" si="18"/>
        <v>0</v>
      </c>
      <c r="D391" s="21"/>
      <c r="E391" s="21"/>
    </row>
    <row r="392" ht="24.95" customHeight="1" spans="1:5">
      <c r="A392" s="22" t="s">
        <v>676</v>
      </c>
      <c r="B392" s="22" t="s">
        <v>677</v>
      </c>
      <c r="C392" s="11">
        <f t="shared" si="18"/>
        <v>0</v>
      </c>
      <c r="D392" s="21"/>
      <c r="E392" s="21"/>
    </row>
    <row r="393" ht="24.95" customHeight="1" spans="1:5">
      <c r="A393" s="20" t="s">
        <v>678</v>
      </c>
      <c r="B393" s="20" t="s">
        <v>679</v>
      </c>
      <c r="C393" s="11">
        <f t="shared" si="18"/>
        <v>0</v>
      </c>
      <c r="D393" s="21"/>
      <c r="E393" s="21"/>
    </row>
    <row r="394" ht="24.95" customHeight="1" spans="1:5">
      <c r="A394" s="22" t="s">
        <v>680</v>
      </c>
      <c r="B394" s="22" t="s">
        <v>681</v>
      </c>
      <c r="C394" s="11">
        <f t="shared" si="18"/>
        <v>25443</v>
      </c>
      <c r="D394" s="21">
        <f>SUM(D395:D446)/2</f>
        <v>5319</v>
      </c>
      <c r="E394" s="21">
        <f>SUM(E395:E446)/2</f>
        <v>20124</v>
      </c>
    </row>
    <row r="395" ht="24.95" customHeight="1" spans="1:5">
      <c r="A395" s="22" t="s">
        <v>682</v>
      </c>
      <c r="B395" s="22" t="s">
        <v>683</v>
      </c>
      <c r="C395" s="11">
        <f t="shared" si="18"/>
        <v>7943</v>
      </c>
      <c r="D395" s="21">
        <f>SUM(D396:D402)</f>
        <v>4300</v>
      </c>
      <c r="E395" s="21">
        <f>SUM(E396:E402)</f>
        <v>3643</v>
      </c>
    </row>
    <row r="396" ht="24.95" customHeight="1" spans="1:5">
      <c r="A396" s="20" t="s">
        <v>684</v>
      </c>
      <c r="B396" s="20" t="s">
        <v>14</v>
      </c>
      <c r="C396" s="11">
        <f t="shared" si="18"/>
        <v>827</v>
      </c>
      <c r="D396" s="21">
        <v>827</v>
      </c>
      <c r="E396" s="21"/>
    </row>
    <row r="397" ht="24.95" customHeight="1" spans="1:5">
      <c r="A397" s="20" t="s">
        <v>685</v>
      </c>
      <c r="B397" s="20" t="s">
        <v>16</v>
      </c>
      <c r="C397" s="11">
        <f t="shared" si="18"/>
        <v>134</v>
      </c>
      <c r="D397" s="21">
        <v>134</v>
      </c>
      <c r="E397" s="21"/>
    </row>
    <row r="398" ht="24.95" customHeight="1" spans="1:5">
      <c r="A398" s="20" t="s">
        <v>686</v>
      </c>
      <c r="B398" s="20" t="s">
        <v>40</v>
      </c>
      <c r="C398" s="11">
        <f>SUM(D398:E398)</f>
        <v>2320</v>
      </c>
      <c r="D398" s="21">
        <v>2320</v>
      </c>
      <c r="E398" s="21"/>
    </row>
    <row r="399" ht="24.95" customHeight="1" spans="1:5">
      <c r="A399" s="20" t="s">
        <v>687</v>
      </c>
      <c r="B399" s="20" t="s">
        <v>688</v>
      </c>
      <c r="C399" s="11">
        <f>SUM(D399:E399)</f>
        <v>822</v>
      </c>
      <c r="D399" s="21">
        <v>822</v>
      </c>
      <c r="E399" s="21"/>
    </row>
    <row r="400" ht="24.95" customHeight="1" spans="1:5">
      <c r="A400" s="20" t="s">
        <v>689</v>
      </c>
      <c r="B400" s="20" t="s">
        <v>690</v>
      </c>
      <c r="C400" s="11">
        <f>SUM(D400:E400)</f>
        <v>197</v>
      </c>
      <c r="D400" s="21">
        <v>197</v>
      </c>
      <c r="E400" s="21"/>
    </row>
    <row r="401" ht="24.95" customHeight="1" spans="1:5">
      <c r="A401" s="20" t="s">
        <v>691</v>
      </c>
      <c r="B401" s="20" t="s">
        <v>692</v>
      </c>
      <c r="C401" s="11">
        <f t="shared" ref="C401:C457" si="19">SUM(D401:E401)</f>
        <v>3643</v>
      </c>
      <c r="D401" s="21"/>
      <c r="E401" s="21">
        <v>3643</v>
      </c>
    </row>
    <row r="402" ht="24.95" customHeight="1" spans="1:5">
      <c r="A402" s="20" t="s">
        <v>693</v>
      </c>
      <c r="B402" s="20" t="s">
        <v>694</v>
      </c>
      <c r="C402" s="11">
        <f t="shared" si="19"/>
        <v>0</v>
      </c>
      <c r="D402" s="21"/>
      <c r="E402" s="21"/>
    </row>
    <row r="403" ht="24.95" customHeight="1" spans="1:5">
      <c r="A403" s="22" t="s">
        <v>695</v>
      </c>
      <c r="B403" s="22" t="s">
        <v>696</v>
      </c>
      <c r="C403" s="11">
        <f t="shared" si="19"/>
        <v>301</v>
      </c>
      <c r="D403" s="21">
        <f>SUM(D404:D411)</f>
        <v>301</v>
      </c>
      <c r="E403" s="21">
        <f>SUM(E404:E411)</f>
        <v>0</v>
      </c>
    </row>
    <row r="404" ht="24.95" customHeight="1" spans="1:5">
      <c r="A404" s="20" t="s">
        <v>697</v>
      </c>
      <c r="B404" s="20" t="s">
        <v>14</v>
      </c>
      <c r="C404" s="11">
        <f t="shared" si="19"/>
        <v>133</v>
      </c>
      <c r="D404" s="21">
        <v>133</v>
      </c>
      <c r="E404" s="21"/>
    </row>
    <row r="405" ht="24.95" customHeight="1" spans="1:5">
      <c r="A405" s="20" t="s">
        <v>698</v>
      </c>
      <c r="B405" s="20" t="s">
        <v>16</v>
      </c>
      <c r="C405" s="11">
        <f t="shared" si="19"/>
        <v>48</v>
      </c>
      <c r="D405" s="25">
        <v>48</v>
      </c>
      <c r="E405" s="21"/>
    </row>
    <row r="406" ht="24.95" customHeight="1" spans="1:5">
      <c r="A406" s="26" t="s">
        <v>699</v>
      </c>
      <c r="B406" s="26" t="s">
        <v>700</v>
      </c>
      <c r="C406" s="11">
        <f t="shared" si="19"/>
        <v>120</v>
      </c>
      <c r="D406" s="25">
        <v>120</v>
      </c>
      <c r="E406" s="21"/>
    </row>
    <row r="407" ht="24.95" customHeight="1" spans="1:5">
      <c r="A407" s="20" t="s">
        <v>701</v>
      </c>
      <c r="B407" s="20" t="s">
        <v>702</v>
      </c>
      <c r="C407" s="11">
        <f t="shared" si="19"/>
        <v>0</v>
      </c>
      <c r="D407" s="21"/>
      <c r="E407" s="21"/>
    </row>
    <row r="408" ht="24.95" customHeight="1" spans="1:5">
      <c r="A408" s="20" t="s">
        <v>703</v>
      </c>
      <c r="B408" s="20" t="s">
        <v>704</v>
      </c>
      <c r="C408" s="11">
        <f t="shared" si="19"/>
        <v>0</v>
      </c>
      <c r="D408" s="21"/>
      <c r="E408" s="21"/>
    </row>
    <row r="409" ht="24.95" customHeight="1" spans="1:5">
      <c r="A409" s="20" t="s">
        <v>705</v>
      </c>
      <c r="B409" s="20" t="s">
        <v>706</v>
      </c>
      <c r="C409" s="11">
        <f t="shared" si="19"/>
        <v>0</v>
      </c>
      <c r="D409" s="21"/>
      <c r="E409" s="21"/>
    </row>
    <row r="410" ht="24.95" customHeight="1" spans="1:5">
      <c r="A410" s="20" t="s">
        <v>707</v>
      </c>
      <c r="B410" s="20" t="s">
        <v>708</v>
      </c>
      <c r="C410" s="11">
        <f t="shared" si="19"/>
        <v>0</v>
      </c>
      <c r="D410" s="21"/>
      <c r="E410" s="21"/>
    </row>
    <row r="411" ht="24.95" customHeight="1" spans="1:5">
      <c r="A411" s="20" t="s">
        <v>709</v>
      </c>
      <c r="B411" s="26" t="s">
        <v>710</v>
      </c>
      <c r="C411" s="11">
        <f t="shared" si="19"/>
        <v>0</v>
      </c>
      <c r="D411" s="21"/>
      <c r="E411" s="21"/>
    </row>
    <row r="412" ht="24.95" customHeight="1" spans="1:5">
      <c r="A412" s="22" t="s">
        <v>711</v>
      </c>
      <c r="B412" s="22" t="s">
        <v>712</v>
      </c>
      <c r="C412" s="11">
        <f t="shared" si="19"/>
        <v>924</v>
      </c>
      <c r="D412" s="21">
        <f>SUM(D413:D427)</f>
        <v>524</v>
      </c>
      <c r="E412" s="21">
        <f>SUM(E413:E427)</f>
        <v>400</v>
      </c>
    </row>
    <row r="413" ht="24.95" customHeight="1" spans="1:5">
      <c r="A413" s="20" t="s">
        <v>713</v>
      </c>
      <c r="B413" s="20" t="s">
        <v>14</v>
      </c>
      <c r="C413" s="11">
        <f t="shared" si="19"/>
        <v>222</v>
      </c>
      <c r="D413" s="21">
        <v>222</v>
      </c>
      <c r="E413" s="21"/>
    </row>
    <row r="414" ht="24.95" customHeight="1" spans="1:5">
      <c r="A414" s="20" t="s">
        <v>714</v>
      </c>
      <c r="B414" s="20" t="s">
        <v>35</v>
      </c>
      <c r="C414" s="11">
        <f t="shared" si="19"/>
        <v>0</v>
      </c>
      <c r="D414" s="21"/>
      <c r="E414" s="21"/>
    </row>
    <row r="415" ht="24.95" customHeight="1" spans="1:5">
      <c r="A415" s="20" t="s">
        <v>715</v>
      </c>
      <c r="B415" s="20" t="s">
        <v>16</v>
      </c>
      <c r="C415" s="11">
        <f t="shared" si="19"/>
        <v>302</v>
      </c>
      <c r="D415" s="21">
        <v>302</v>
      </c>
      <c r="E415" s="21"/>
    </row>
    <row r="416" ht="24.95" customHeight="1" spans="1:5">
      <c r="A416" s="20" t="s">
        <v>716</v>
      </c>
      <c r="B416" s="20" t="s">
        <v>717</v>
      </c>
      <c r="C416" s="11">
        <f t="shared" si="19"/>
        <v>0</v>
      </c>
      <c r="D416" s="21"/>
      <c r="E416" s="21"/>
    </row>
    <row r="417" ht="24.95" customHeight="1" spans="1:5">
      <c r="A417" s="20" t="s">
        <v>718</v>
      </c>
      <c r="B417" s="20" t="s">
        <v>719</v>
      </c>
      <c r="C417" s="11">
        <f t="shared" si="19"/>
        <v>0</v>
      </c>
      <c r="D417" s="21"/>
      <c r="E417" s="21"/>
    </row>
    <row r="418" ht="24.95" customHeight="1" spans="1:5">
      <c r="A418" s="20" t="s">
        <v>720</v>
      </c>
      <c r="B418" s="20" t="s">
        <v>721</v>
      </c>
      <c r="C418" s="11">
        <f t="shared" si="19"/>
        <v>0</v>
      </c>
      <c r="D418" s="21"/>
      <c r="E418" s="21"/>
    </row>
    <row r="419" ht="24.95" customHeight="1" spans="1:5">
      <c r="A419" s="20" t="s">
        <v>722</v>
      </c>
      <c r="B419" s="20" t="s">
        <v>723</v>
      </c>
      <c r="C419" s="11">
        <f t="shared" si="19"/>
        <v>0</v>
      </c>
      <c r="D419" s="21"/>
      <c r="E419" s="21"/>
    </row>
    <row r="420" ht="24.95" customHeight="1" spans="1:5">
      <c r="A420" s="20" t="s">
        <v>724</v>
      </c>
      <c r="B420" s="20" t="s">
        <v>725</v>
      </c>
      <c r="C420" s="11">
        <f t="shared" si="19"/>
        <v>0</v>
      </c>
      <c r="D420" s="21"/>
      <c r="E420" s="21"/>
    </row>
    <row r="421" ht="24.95" customHeight="1" spans="1:5">
      <c r="A421" s="20" t="s">
        <v>726</v>
      </c>
      <c r="B421" s="20" t="s">
        <v>727</v>
      </c>
      <c r="C421" s="11">
        <f t="shared" si="19"/>
        <v>400</v>
      </c>
      <c r="D421" s="21"/>
      <c r="E421" s="21">
        <v>400</v>
      </c>
    </row>
    <row r="422" ht="24.95" customHeight="1" spans="1:5">
      <c r="A422" s="20" t="s">
        <v>728</v>
      </c>
      <c r="B422" s="20" t="s">
        <v>729</v>
      </c>
      <c r="C422" s="11">
        <f t="shared" si="19"/>
        <v>0</v>
      </c>
      <c r="D422" s="21"/>
      <c r="E422" s="21"/>
    </row>
    <row r="423" ht="24.95" customHeight="1" spans="1:5">
      <c r="A423" s="20" t="s">
        <v>730</v>
      </c>
      <c r="B423" s="20" t="s">
        <v>731</v>
      </c>
      <c r="C423" s="11">
        <f t="shared" si="19"/>
        <v>0</v>
      </c>
      <c r="D423" s="21"/>
      <c r="E423" s="21"/>
    </row>
    <row r="424" ht="24.95" customHeight="1" spans="1:5">
      <c r="A424" s="20" t="s">
        <v>732</v>
      </c>
      <c r="B424" s="20" t="s">
        <v>733</v>
      </c>
      <c r="C424" s="11">
        <f t="shared" si="19"/>
        <v>0</v>
      </c>
      <c r="D424" s="21"/>
      <c r="E424" s="21"/>
    </row>
    <row r="425" ht="24.95" customHeight="1" spans="1:5">
      <c r="A425" s="20" t="s">
        <v>734</v>
      </c>
      <c r="B425" s="20" t="s">
        <v>735</v>
      </c>
      <c r="C425" s="11">
        <f t="shared" si="19"/>
        <v>0</v>
      </c>
      <c r="D425" s="21"/>
      <c r="E425" s="21"/>
    </row>
    <row r="426" ht="24.95" customHeight="1" spans="1:5">
      <c r="A426" s="20" t="s">
        <v>736</v>
      </c>
      <c r="B426" s="20" t="s">
        <v>737</v>
      </c>
      <c r="C426" s="11">
        <f t="shared" si="19"/>
        <v>0</v>
      </c>
      <c r="D426" s="21"/>
      <c r="E426" s="21"/>
    </row>
    <row r="427" ht="24.95" customHeight="1" spans="1:5">
      <c r="A427" s="20" t="s">
        <v>738</v>
      </c>
      <c r="B427" s="20" t="s">
        <v>739</v>
      </c>
      <c r="C427" s="11">
        <f t="shared" si="19"/>
        <v>0</v>
      </c>
      <c r="D427" s="21"/>
      <c r="E427" s="21"/>
    </row>
    <row r="428" ht="24.95" customHeight="1" spans="1:5">
      <c r="A428" s="22" t="s">
        <v>740</v>
      </c>
      <c r="B428" s="22" t="s">
        <v>741</v>
      </c>
      <c r="C428" s="11">
        <f t="shared" si="19"/>
        <v>8059</v>
      </c>
      <c r="D428" s="21">
        <f>SUM(D429:D433)</f>
        <v>194</v>
      </c>
      <c r="E428" s="21">
        <f>SUM(E429:E433)</f>
        <v>7865</v>
      </c>
    </row>
    <row r="429" ht="24.95" customHeight="1" spans="1:5">
      <c r="A429" s="20" t="s">
        <v>742</v>
      </c>
      <c r="B429" s="20" t="s">
        <v>14</v>
      </c>
      <c r="C429" s="11">
        <f t="shared" si="19"/>
        <v>124</v>
      </c>
      <c r="D429" s="21">
        <v>124</v>
      </c>
      <c r="E429" s="21"/>
    </row>
    <row r="430" ht="24.95" customHeight="1" spans="1:5">
      <c r="A430" s="20" t="s">
        <v>743</v>
      </c>
      <c r="B430" s="20" t="s">
        <v>16</v>
      </c>
      <c r="C430" s="11">
        <f t="shared" si="19"/>
        <v>70</v>
      </c>
      <c r="D430" s="21">
        <v>70</v>
      </c>
      <c r="E430" s="21"/>
    </row>
    <row r="431" ht="24.95" customHeight="1" spans="1:5">
      <c r="A431" s="20" t="s">
        <v>744</v>
      </c>
      <c r="B431" s="20" t="s">
        <v>745</v>
      </c>
      <c r="C431" s="11">
        <f t="shared" si="19"/>
        <v>7865</v>
      </c>
      <c r="D431" s="21"/>
      <c r="E431" s="21">
        <v>7865</v>
      </c>
    </row>
    <row r="432" ht="24.95" customHeight="1" spans="1:5">
      <c r="A432" s="20" t="s">
        <v>746</v>
      </c>
      <c r="B432" s="20" t="s">
        <v>747</v>
      </c>
      <c r="C432" s="11">
        <f t="shared" si="19"/>
        <v>0</v>
      </c>
      <c r="D432" s="21"/>
      <c r="E432" s="21"/>
    </row>
    <row r="433" ht="24.95" customHeight="1" spans="1:5">
      <c r="A433" s="20" t="s">
        <v>748</v>
      </c>
      <c r="B433" s="20" t="s">
        <v>749</v>
      </c>
      <c r="C433" s="11">
        <f t="shared" si="19"/>
        <v>0</v>
      </c>
      <c r="D433" s="21"/>
      <c r="E433" s="21"/>
    </row>
    <row r="434" ht="24.95" customHeight="1" spans="1:5">
      <c r="A434" s="22" t="s">
        <v>750</v>
      </c>
      <c r="B434" s="22" t="s">
        <v>751</v>
      </c>
      <c r="C434" s="11">
        <f t="shared" si="19"/>
        <v>0</v>
      </c>
      <c r="D434" s="21"/>
      <c r="E434" s="21"/>
    </row>
    <row r="435" ht="24.95" customHeight="1" spans="1:5">
      <c r="A435" s="20" t="s">
        <v>752</v>
      </c>
      <c r="B435" s="20" t="s">
        <v>292</v>
      </c>
      <c r="C435" s="11">
        <f t="shared" si="19"/>
        <v>0</v>
      </c>
      <c r="D435" s="21"/>
      <c r="E435" s="21"/>
    </row>
    <row r="436" ht="24.95" customHeight="1" spans="1:5">
      <c r="A436" s="22" t="s">
        <v>753</v>
      </c>
      <c r="B436" s="22" t="s">
        <v>754</v>
      </c>
      <c r="C436" s="11">
        <f t="shared" si="19"/>
        <v>8216</v>
      </c>
      <c r="D436" s="21"/>
      <c r="E436" s="21">
        <f>SUM(E437:E439)</f>
        <v>8216</v>
      </c>
    </row>
    <row r="437" s="1" customFormat="1" ht="24.95" customHeight="1" spans="1:5">
      <c r="A437" s="20" t="s">
        <v>755</v>
      </c>
      <c r="B437" s="20" t="s">
        <v>756</v>
      </c>
      <c r="C437" s="11">
        <f t="shared" si="19"/>
        <v>1095</v>
      </c>
      <c r="D437" s="21"/>
      <c r="E437" s="21">
        <v>1095</v>
      </c>
    </row>
    <row r="438" s="1" customFormat="1" ht="24.95" customHeight="1" spans="1:5">
      <c r="A438" s="20" t="s">
        <v>757</v>
      </c>
      <c r="B438" s="20" t="s">
        <v>758</v>
      </c>
      <c r="C438" s="11">
        <f t="shared" si="19"/>
        <v>4194</v>
      </c>
      <c r="D438" s="21"/>
      <c r="E438" s="21">
        <v>4194</v>
      </c>
    </row>
    <row r="439" ht="24.95" customHeight="1" spans="1:5">
      <c r="A439" s="20" t="s">
        <v>759</v>
      </c>
      <c r="B439" s="20" t="s">
        <v>760</v>
      </c>
      <c r="C439" s="11">
        <f>SUM(D439:E439)</f>
        <v>2927</v>
      </c>
      <c r="D439" s="21"/>
      <c r="E439" s="21">
        <v>2927</v>
      </c>
    </row>
    <row r="440" ht="24.95" customHeight="1" spans="1:5">
      <c r="A440" s="22" t="s">
        <v>761</v>
      </c>
      <c r="B440" s="22" t="s">
        <v>762</v>
      </c>
      <c r="C440" s="11">
        <f>SUM(D440:E440)</f>
        <v>0</v>
      </c>
      <c r="D440" s="21"/>
      <c r="E440" s="21"/>
    </row>
    <row r="441" ht="24.95" customHeight="1" spans="1:5">
      <c r="A441" s="20" t="s">
        <v>763</v>
      </c>
      <c r="B441" s="20" t="s">
        <v>764</v>
      </c>
      <c r="C441" s="11">
        <f>SUM(D441:E441)</f>
        <v>0</v>
      </c>
      <c r="D441" s="21"/>
      <c r="E441" s="21"/>
    </row>
    <row r="442" ht="24.95" customHeight="1" spans="1:5">
      <c r="A442" s="20" t="s">
        <v>765</v>
      </c>
      <c r="B442" s="20" t="s">
        <v>766</v>
      </c>
      <c r="C442" s="11">
        <f>SUM(D442:E442)</f>
        <v>0</v>
      </c>
      <c r="D442" s="21"/>
      <c r="E442" s="21"/>
    </row>
    <row r="443" ht="24.95" customHeight="1" spans="1:5">
      <c r="A443" s="22" t="s">
        <v>767</v>
      </c>
      <c r="B443" s="22" t="s">
        <v>768</v>
      </c>
      <c r="C443" s="11">
        <f>SUM(D443:E443)</f>
        <v>0</v>
      </c>
      <c r="D443" s="21"/>
      <c r="E443" s="21"/>
    </row>
    <row r="444" ht="24.95" customHeight="1" spans="1:5">
      <c r="A444" s="20" t="s">
        <v>769</v>
      </c>
      <c r="B444" s="20" t="s">
        <v>770</v>
      </c>
      <c r="C444" s="11">
        <f>SUM(D444:E444)</f>
        <v>0</v>
      </c>
      <c r="D444" s="21"/>
      <c r="E444" s="21"/>
    </row>
    <row r="445" ht="24.95" customHeight="1" spans="1:5">
      <c r="A445" s="22" t="s">
        <v>771</v>
      </c>
      <c r="B445" s="22" t="s">
        <v>772</v>
      </c>
      <c r="C445" s="11">
        <f>SUM(D445:E445)</f>
        <v>0</v>
      </c>
      <c r="D445" s="21"/>
      <c r="E445" s="21"/>
    </row>
    <row r="446" ht="24.95" customHeight="1" spans="1:5">
      <c r="A446" s="20" t="s">
        <v>773</v>
      </c>
      <c r="B446" s="20" t="s">
        <v>774</v>
      </c>
      <c r="C446" s="11">
        <f>SUM(D446:E446)</f>
        <v>0</v>
      </c>
      <c r="D446" s="21"/>
      <c r="E446" s="21"/>
    </row>
    <row r="447" ht="24.95" customHeight="1" spans="1:5">
      <c r="A447" s="22" t="s">
        <v>775</v>
      </c>
      <c r="B447" s="22" t="s">
        <v>776</v>
      </c>
      <c r="C447" s="11">
        <f>SUM(D447:E447)</f>
        <v>866</v>
      </c>
      <c r="D447" s="21">
        <f>SUM(D448:D465)/2</f>
        <v>770</v>
      </c>
      <c r="E447" s="21">
        <f>SUM(E448:E465)/2</f>
        <v>96</v>
      </c>
    </row>
    <row r="448" ht="24.95" customHeight="1" spans="1:5">
      <c r="A448" s="22" t="s">
        <v>777</v>
      </c>
      <c r="B448" s="22" t="s">
        <v>778</v>
      </c>
      <c r="C448" s="11">
        <f>SUM(D448:E448)</f>
        <v>770</v>
      </c>
      <c r="D448" s="21">
        <f>SUM(D449:D455)</f>
        <v>770</v>
      </c>
      <c r="E448" s="21">
        <f>SUM(E449:E455)</f>
        <v>0</v>
      </c>
    </row>
    <row r="449" ht="24.95" customHeight="1" spans="1:5">
      <c r="A449" s="20" t="s">
        <v>779</v>
      </c>
      <c r="B449" s="20" t="s">
        <v>14</v>
      </c>
      <c r="C449" s="11">
        <f>SUM(D449:E449)</f>
        <v>164</v>
      </c>
      <c r="D449" s="21">
        <v>164</v>
      </c>
      <c r="E449" s="21"/>
    </row>
    <row r="450" ht="24.95" customHeight="1" spans="1:5">
      <c r="A450" s="20" t="s">
        <v>780</v>
      </c>
      <c r="B450" s="20" t="s">
        <v>16</v>
      </c>
      <c r="C450" s="11">
        <f>SUM(D450:E450)</f>
        <v>285</v>
      </c>
      <c r="D450" s="21">
        <v>285</v>
      </c>
      <c r="E450" s="21"/>
    </row>
    <row r="451" ht="24.95" customHeight="1" spans="1:5">
      <c r="A451" s="20" t="s">
        <v>781</v>
      </c>
      <c r="B451" s="20" t="s">
        <v>782</v>
      </c>
      <c r="C451" s="11">
        <f>SUM(D451:E451)</f>
        <v>0</v>
      </c>
      <c r="D451" s="21"/>
      <c r="E451" s="21"/>
    </row>
    <row r="452" ht="24.95" customHeight="1" spans="1:5">
      <c r="A452" s="20" t="s">
        <v>783</v>
      </c>
      <c r="B452" s="20" t="s">
        <v>784</v>
      </c>
      <c r="C452" s="11">
        <f>SUM(D452:E452)</f>
        <v>321</v>
      </c>
      <c r="D452" s="21">
        <v>321</v>
      </c>
      <c r="E452" s="21"/>
    </row>
    <row r="453" ht="24.95" customHeight="1" spans="1:5">
      <c r="A453" s="20" t="s">
        <v>785</v>
      </c>
      <c r="B453" s="20" t="s">
        <v>786</v>
      </c>
      <c r="C453" s="11">
        <f>SUM(D453:E453)</f>
        <v>0</v>
      </c>
      <c r="D453" s="21"/>
      <c r="E453" s="21"/>
    </row>
    <row r="454" ht="24.95" customHeight="1" spans="1:5">
      <c r="A454" s="20" t="s">
        <v>787</v>
      </c>
      <c r="B454" s="20" t="s">
        <v>788</v>
      </c>
      <c r="C454" s="11">
        <f>SUM(D454:E454)</f>
        <v>0</v>
      </c>
      <c r="D454" s="21"/>
      <c r="E454" s="21"/>
    </row>
    <row r="455" ht="24.95" customHeight="1" spans="1:5">
      <c r="A455" s="20" t="s">
        <v>789</v>
      </c>
      <c r="B455" s="20" t="s">
        <v>790</v>
      </c>
      <c r="C455" s="11">
        <f>SUM(D455:E455)</f>
        <v>0</v>
      </c>
      <c r="D455" s="21"/>
      <c r="E455" s="21"/>
    </row>
    <row r="456" ht="24.95" customHeight="1" spans="1:5">
      <c r="A456" s="22" t="s">
        <v>791</v>
      </c>
      <c r="B456" s="22" t="s">
        <v>792</v>
      </c>
      <c r="C456" s="11">
        <f>SUM(D456:E456)</f>
        <v>0</v>
      </c>
      <c r="D456" s="21"/>
      <c r="E456" s="21"/>
    </row>
    <row r="457" ht="24.95" customHeight="1" spans="1:5">
      <c r="A457" s="20" t="s">
        <v>793</v>
      </c>
      <c r="B457" s="20" t="s">
        <v>35</v>
      </c>
      <c r="C457" s="11">
        <f>SUM(D457:E457)</f>
        <v>0</v>
      </c>
      <c r="D457" s="21"/>
      <c r="E457" s="21"/>
    </row>
    <row r="458" ht="24.95" customHeight="1" spans="1:5">
      <c r="A458" s="20" t="s">
        <v>794</v>
      </c>
      <c r="B458" s="20" t="s">
        <v>795</v>
      </c>
      <c r="C458" s="11">
        <f>SUM(D458:E458)</f>
        <v>0</v>
      </c>
      <c r="D458" s="21"/>
      <c r="E458" s="21"/>
    </row>
    <row r="459" ht="24.95" customHeight="1" spans="1:5">
      <c r="A459" s="22" t="s">
        <v>796</v>
      </c>
      <c r="B459" s="22" t="s">
        <v>797</v>
      </c>
      <c r="C459" s="11">
        <f>SUM(D459:E459)</f>
        <v>0</v>
      </c>
      <c r="D459" s="21"/>
      <c r="E459" s="21"/>
    </row>
    <row r="460" ht="24.95" customHeight="1" spans="1:5">
      <c r="A460" s="20" t="s">
        <v>798</v>
      </c>
      <c r="B460" s="20" t="s">
        <v>799</v>
      </c>
      <c r="C460" s="11">
        <f>SUM(D460:E460)</f>
        <v>0</v>
      </c>
      <c r="D460" s="21"/>
      <c r="E460" s="21"/>
    </row>
    <row r="461" ht="24.95" customHeight="1" spans="1:5">
      <c r="A461" s="20" t="s">
        <v>800</v>
      </c>
      <c r="B461" s="20" t="s">
        <v>801</v>
      </c>
      <c r="C461" s="11">
        <f>SUM(D461:E461)</f>
        <v>0</v>
      </c>
      <c r="D461" s="21"/>
      <c r="E461" s="21"/>
    </row>
    <row r="462" ht="24.95" customHeight="1" spans="1:5">
      <c r="A462" s="20" t="s">
        <v>802</v>
      </c>
      <c r="B462" s="20" t="s">
        <v>803</v>
      </c>
      <c r="C462" s="11">
        <f>SUM(D462:E462)</f>
        <v>0</v>
      </c>
      <c r="D462" s="21"/>
      <c r="E462" s="21"/>
    </row>
    <row r="463" ht="24.95" customHeight="1" spans="1:5">
      <c r="A463" s="20" t="s">
        <v>804</v>
      </c>
      <c r="B463" s="20" t="s">
        <v>805</v>
      </c>
      <c r="C463" s="11">
        <f>SUM(D463:E463)</f>
        <v>0</v>
      </c>
      <c r="D463" s="21"/>
      <c r="E463" s="21"/>
    </row>
    <row r="464" ht="24.95" customHeight="1" spans="1:5">
      <c r="A464" s="22" t="s">
        <v>806</v>
      </c>
      <c r="B464" s="22" t="s">
        <v>807</v>
      </c>
      <c r="C464" s="11">
        <f>SUM(D464:E464)</f>
        <v>96</v>
      </c>
      <c r="D464" s="21"/>
      <c r="E464" s="21">
        <f>E465</f>
        <v>96</v>
      </c>
    </row>
    <row r="465" ht="24.95" customHeight="1" spans="1:5">
      <c r="A465" s="20" t="s">
        <v>808</v>
      </c>
      <c r="B465" s="20" t="s">
        <v>809</v>
      </c>
      <c r="C465" s="11">
        <f>SUM(D465:E465)</f>
        <v>96</v>
      </c>
      <c r="D465" s="21"/>
      <c r="E465" s="21">
        <v>96</v>
      </c>
    </row>
    <row r="466" ht="24.95" customHeight="1" spans="1:5">
      <c r="A466" s="22" t="s">
        <v>810</v>
      </c>
      <c r="B466" s="22" t="s">
        <v>811</v>
      </c>
      <c r="C466" s="11">
        <f>SUM(D466:E466)</f>
        <v>120</v>
      </c>
      <c r="D466" s="21">
        <f>D469</f>
        <v>120</v>
      </c>
      <c r="E466" s="21"/>
    </row>
    <row r="467" ht="24.95" customHeight="1" spans="1:5">
      <c r="A467" s="22" t="s">
        <v>812</v>
      </c>
      <c r="B467" s="22" t="s">
        <v>813</v>
      </c>
      <c r="C467" s="11">
        <f>SUM(D467:E467)</f>
        <v>0</v>
      </c>
      <c r="D467" s="21"/>
      <c r="E467" s="21"/>
    </row>
    <row r="468" ht="24.95" customHeight="1" spans="1:5">
      <c r="A468" s="20" t="s">
        <v>814</v>
      </c>
      <c r="B468" s="20" t="s">
        <v>815</v>
      </c>
      <c r="C468" s="11">
        <f>SUM(D468:E468)</f>
        <v>0</v>
      </c>
      <c r="D468" s="21"/>
      <c r="E468" s="21"/>
    </row>
    <row r="469" ht="24.95" customHeight="1" spans="1:5">
      <c r="A469" s="22" t="s">
        <v>816</v>
      </c>
      <c r="B469" s="22" t="s">
        <v>817</v>
      </c>
      <c r="C469" s="11">
        <f>SUM(D469:E469)</f>
        <v>120</v>
      </c>
      <c r="D469" s="21">
        <f>SUM(D470:D472)</f>
        <v>120</v>
      </c>
      <c r="E469" s="21"/>
    </row>
    <row r="470" ht="24.95" customHeight="1" spans="1:5">
      <c r="A470" s="20" t="s">
        <v>818</v>
      </c>
      <c r="B470" s="20" t="s">
        <v>14</v>
      </c>
      <c r="C470" s="11">
        <f>SUM(D470:E470)</f>
        <v>105</v>
      </c>
      <c r="D470" s="21">
        <v>105</v>
      </c>
      <c r="E470" s="21"/>
    </row>
    <row r="471" ht="24.95" customHeight="1" spans="1:5">
      <c r="A471" s="20" t="s">
        <v>819</v>
      </c>
      <c r="B471" s="20" t="s">
        <v>35</v>
      </c>
      <c r="C471" s="11">
        <f>SUM(D471:E471)</f>
        <v>0</v>
      </c>
      <c r="D471" s="21"/>
      <c r="E471" s="21"/>
    </row>
    <row r="472" ht="24.95" customHeight="1" spans="1:5">
      <c r="A472" s="20" t="s">
        <v>820</v>
      </c>
      <c r="B472" s="20" t="s">
        <v>16</v>
      </c>
      <c r="C472" s="11">
        <f>SUM(D472:E472)</f>
        <v>15</v>
      </c>
      <c r="D472" s="21">
        <v>15</v>
      </c>
      <c r="E472" s="21"/>
    </row>
    <row r="473" ht="24.95" customHeight="1" spans="1:5">
      <c r="A473" s="22" t="s">
        <v>821</v>
      </c>
      <c r="B473" s="22" t="s">
        <v>822</v>
      </c>
      <c r="C473" s="11">
        <f t="shared" ref="C473:C478" si="20">SUM(D473:E473)</f>
        <v>0</v>
      </c>
      <c r="D473" s="21"/>
      <c r="E473" s="21"/>
    </row>
    <row r="474" ht="24.95" customHeight="1" spans="1:5">
      <c r="A474" s="20" t="s">
        <v>823</v>
      </c>
      <c r="B474" s="20" t="s">
        <v>824</v>
      </c>
      <c r="C474" s="11">
        <f t="shared" si="20"/>
        <v>0</v>
      </c>
      <c r="D474" s="21"/>
      <c r="E474" s="21"/>
    </row>
    <row r="475" ht="24.95" customHeight="1" spans="1:5">
      <c r="A475" s="22" t="s">
        <v>825</v>
      </c>
      <c r="B475" s="22" t="s">
        <v>826</v>
      </c>
      <c r="C475" s="11">
        <f t="shared" si="20"/>
        <v>367</v>
      </c>
      <c r="D475" s="21">
        <f>D476</f>
        <v>114</v>
      </c>
      <c r="E475" s="21">
        <f>E476</f>
        <v>253</v>
      </c>
    </row>
    <row r="476" ht="24.95" customHeight="1" spans="1:5">
      <c r="A476" s="22" t="s">
        <v>827</v>
      </c>
      <c r="B476" s="22" t="s">
        <v>828</v>
      </c>
      <c r="C476" s="11">
        <f t="shared" si="20"/>
        <v>367</v>
      </c>
      <c r="D476" s="21">
        <f>SUM(D477:D479)</f>
        <v>114</v>
      </c>
      <c r="E476" s="21">
        <f>SUM(E477:E479)</f>
        <v>253</v>
      </c>
    </row>
    <row r="477" ht="24.95" customHeight="1" spans="1:5">
      <c r="A477" s="20" t="s">
        <v>829</v>
      </c>
      <c r="B477" s="20" t="s">
        <v>14</v>
      </c>
      <c r="C477" s="11">
        <f t="shared" si="20"/>
        <v>107</v>
      </c>
      <c r="D477" s="21">
        <v>107</v>
      </c>
      <c r="E477" s="21"/>
    </row>
    <row r="478" s="1" customFormat="1" ht="24.95" customHeight="1" spans="1:5">
      <c r="A478" s="20" t="s">
        <v>830</v>
      </c>
      <c r="B478" s="20" t="s">
        <v>16</v>
      </c>
      <c r="C478" s="11">
        <f t="shared" si="20"/>
        <v>7</v>
      </c>
      <c r="D478" s="21">
        <v>7</v>
      </c>
      <c r="E478" s="21"/>
    </row>
    <row r="479" ht="24.95" customHeight="1" spans="1:5">
      <c r="A479" s="20" t="s">
        <v>831</v>
      </c>
      <c r="B479" s="20" t="s">
        <v>832</v>
      </c>
      <c r="C479" s="11">
        <f t="shared" ref="C479:C524" si="21">SUM(D479:E479)</f>
        <v>253</v>
      </c>
      <c r="D479" s="21"/>
      <c r="E479" s="21">
        <v>253</v>
      </c>
    </row>
    <row r="480" ht="24.95" customHeight="1" spans="1:5">
      <c r="A480" s="22" t="s">
        <v>833</v>
      </c>
      <c r="B480" s="22" t="s">
        <v>834</v>
      </c>
      <c r="C480" s="11">
        <f t="shared" si="21"/>
        <v>0</v>
      </c>
      <c r="D480" s="21"/>
      <c r="E480" s="21"/>
    </row>
    <row r="481" ht="24.95" customHeight="1" spans="1:5">
      <c r="A481" s="20" t="s">
        <v>835</v>
      </c>
      <c r="B481" s="20" t="s">
        <v>836</v>
      </c>
      <c r="C481" s="11">
        <f t="shared" si="21"/>
        <v>0</v>
      </c>
      <c r="D481" s="21"/>
      <c r="E481" s="21"/>
    </row>
    <row r="482" ht="24.95" customHeight="1" spans="1:5">
      <c r="A482" s="22" t="s">
        <v>837</v>
      </c>
      <c r="B482" s="22" t="s">
        <v>838</v>
      </c>
      <c r="C482" s="11">
        <f t="shared" si="21"/>
        <v>0</v>
      </c>
      <c r="D482" s="21"/>
      <c r="E482" s="21"/>
    </row>
    <row r="483" ht="24.95" customHeight="1" spans="1:5">
      <c r="A483" s="22" t="s">
        <v>839</v>
      </c>
      <c r="B483" s="22" t="s">
        <v>840</v>
      </c>
      <c r="C483" s="11">
        <f t="shared" si="21"/>
        <v>0</v>
      </c>
      <c r="D483" s="21"/>
      <c r="E483" s="21"/>
    </row>
    <row r="484" ht="24.95" customHeight="1" spans="1:5">
      <c r="A484" s="20" t="s">
        <v>841</v>
      </c>
      <c r="B484" s="20" t="s">
        <v>14</v>
      </c>
      <c r="C484" s="11">
        <f t="shared" si="21"/>
        <v>0</v>
      </c>
      <c r="D484" s="21"/>
      <c r="E484" s="21"/>
    </row>
    <row r="485" ht="24.95" customHeight="1" spans="1:5">
      <c r="A485" s="20" t="s">
        <v>842</v>
      </c>
      <c r="B485" s="20" t="s">
        <v>40</v>
      </c>
      <c r="C485" s="11">
        <f t="shared" si="21"/>
        <v>0</v>
      </c>
      <c r="D485" s="21"/>
      <c r="E485" s="21"/>
    </row>
    <row r="486" ht="24.95" customHeight="1" spans="1:5">
      <c r="A486" s="22" t="s">
        <v>843</v>
      </c>
      <c r="B486" s="22" t="s">
        <v>844</v>
      </c>
      <c r="C486" s="11">
        <f t="shared" si="21"/>
        <v>0</v>
      </c>
      <c r="D486" s="21"/>
      <c r="E486" s="21"/>
    </row>
    <row r="487" ht="24.95" customHeight="1" spans="1:5">
      <c r="A487" s="20" t="s">
        <v>845</v>
      </c>
      <c r="B487" s="20" t="s">
        <v>846</v>
      </c>
      <c r="C487" s="11">
        <f t="shared" si="21"/>
        <v>0</v>
      </c>
      <c r="D487" s="21"/>
      <c r="E487" s="21"/>
    </row>
    <row r="488" ht="24.95" customHeight="1" spans="1:5">
      <c r="A488" s="22" t="s">
        <v>847</v>
      </c>
      <c r="B488" s="22" t="s">
        <v>848</v>
      </c>
      <c r="C488" s="11">
        <f t="shared" si="21"/>
        <v>879</v>
      </c>
      <c r="D488" s="21">
        <f>SUM(D489:D504)/2</f>
        <v>871</v>
      </c>
      <c r="E488" s="21">
        <f>SUM(E489:E504)/2</f>
        <v>8</v>
      </c>
    </row>
    <row r="489" ht="24.95" customHeight="1" spans="1:5">
      <c r="A489" s="22" t="s">
        <v>849</v>
      </c>
      <c r="B489" s="22" t="s">
        <v>850</v>
      </c>
      <c r="C489" s="11">
        <f t="shared" si="21"/>
        <v>871</v>
      </c>
      <c r="D489" s="21">
        <f>SUM(D490:D498)</f>
        <v>871</v>
      </c>
      <c r="E489" s="21">
        <f>SUM(E490:E498)</f>
        <v>0</v>
      </c>
    </row>
    <row r="490" ht="24.95" customHeight="1" spans="1:5">
      <c r="A490" s="20" t="s">
        <v>851</v>
      </c>
      <c r="B490" s="20" t="s">
        <v>14</v>
      </c>
      <c r="C490" s="11">
        <f t="shared" si="21"/>
        <v>414</v>
      </c>
      <c r="D490" s="21">
        <v>414</v>
      </c>
      <c r="E490" s="21"/>
    </row>
    <row r="491" ht="24.95" customHeight="1" spans="1:5">
      <c r="A491" s="20" t="s">
        <v>852</v>
      </c>
      <c r="B491" s="20" t="s">
        <v>35</v>
      </c>
      <c r="C491" s="11">
        <f t="shared" si="21"/>
        <v>0</v>
      </c>
      <c r="D491" s="21"/>
      <c r="E491" s="21"/>
    </row>
    <row r="492" ht="24.95" customHeight="1" spans="1:5">
      <c r="A492" s="20" t="s">
        <v>853</v>
      </c>
      <c r="B492" s="20" t="s">
        <v>16</v>
      </c>
      <c r="C492" s="11">
        <f t="shared" si="21"/>
        <v>457</v>
      </c>
      <c r="D492" s="21">
        <v>457</v>
      </c>
      <c r="E492" s="21"/>
    </row>
    <row r="493" ht="24.95" customHeight="1" spans="1:5">
      <c r="A493" s="20" t="s">
        <v>854</v>
      </c>
      <c r="B493" s="20" t="s">
        <v>855</v>
      </c>
      <c r="C493" s="11">
        <f t="shared" si="21"/>
        <v>0</v>
      </c>
      <c r="D493" s="21"/>
      <c r="E493" s="21"/>
    </row>
    <row r="494" ht="24.95" customHeight="1" spans="1:5">
      <c r="A494" s="20" t="s">
        <v>856</v>
      </c>
      <c r="B494" s="20" t="s">
        <v>857</v>
      </c>
      <c r="C494" s="11">
        <f t="shared" si="21"/>
        <v>0</v>
      </c>
      <c r="D494" s="21"/>
      <c r="E494" s="21"/>
    </row>
    <row r="495" ht="24.95" customHeight="1" spans="1:5">
      <c r="A495" s="20" t="s">
        <v>858</v>
      </c>
      <c r="B495" s="20" t="s">
        <v>859</v>
      </c>
      <c r="C495" s="11">
        <f t="shared" si="21"/>
        <v>0</v>
      </c>
      <c r="D495" s="21"/>
      <c r="E495" s="21"/>
    </row>
    <row r="496" ht="24.95" customHeight="1" spans="1:5">
      <c r="A496" s="20" t="s">
        <v>860</v>
      </c>
      <c r="B496" s="20" t="s">
        <v>861</v>
      </c>
      <c r="C496" s="11">
        <f t="shared" si="21"/>
        <v>0</v>
      </c>
      <c r="D496" s="21"/>
      <c r="E496" s="21"/>
    </row>
    <row r="497" ht="24.95" customHeight="1" spans="1:5">
      <c r="A497" s="20" t="s">
        <v>862</v>
      </c>
      <c r="B497" s="20" t="s">
        <v>40</v>
      </c>
      <c r="C497" s="11">
        <f t="shared" si="21"/>
        <v>0</v>
      </c>
      <c r="D497" s="21"/>
      <c r="E497" s="21"/>
    </row>
    <row r="498" ht="24.95" customHeight="1" spans="1:5">
      <c r="A498" s="20" t="s">
        <v>863</v>
      </c>
      <c r="B498" s="20" t="s">
        <v>864</v>
      </c>
      <c r="C498" s="11">
        <f t="shared" si="21"/>
        <v>0</v>
      </c>
      <c r="D498" s="21"/>
      <c r="E498" s="21"/>
    </row>
    <row r="499" ht="24.95" customHeight="1" spans="1:5">
      <c r="A499" s="22" t="s">
        <v>865</v>
      </c>
      <c r="B499" s="22" t="s">
        <v>866</v>
      </c>
      <c r="C499" s="11">
        <f t="shared" si="21"/>
        <v>8</v>
      </c>
      <c r="D499" s="21"/>
      <c r="E499" s="21">
        <f>SUM(E500:E504)</f>
        <v>8</v>
      </c>
    </row>
    <row r="500" ht="24.95" customHeight="1" spans="1:5">
      <c r="A500" s="20" t="s">
        <v>867</v>
      </c>
      <c r="B500" s="20" t="s">
        <v>14</v>
      </c>
      <c r="C500" s="11">
        <f t="shared" si="21"/>
        <v>0</v>
      </c>
      <c r="D500" s="21"/>
      <c r="E500" s="21"/>
    </row>
    <row r="501" ht="24.95" customHeight="1" spans="1:5">
      <c r="A501" s="20" t="s">
        <v>868</v>
      </c>
      <c r="B501" s="20" t="s">
        <v>35</v>
      </c>
      <c r="C501" s="11">
        <f t="shared" si="21"/>
        <v>0</v>
      </c>
      <c r="D501" s="21"/>
      <c r="E501" s="21"/>
    </row>
    <row r="502" ht="24.95" customHeight="1" spans="1:5">
      <c r="A502" s="20" t="s">
        <v>869</v>
      </c>
      <c r="B502" s="20" t="s">
        <v>870</v>
      </c>
      <c r="C502" s="11">
        <f t="shared" si="21"/>
        <v>8</v>
      </c>
      <c r="D502" s="21"/>
      <c r="E502" s="21">
        <v>8</v>
      </c>
    </row>
    <row r="503" ht="24.95" customHeight="1" spans="1:5">
      <c r="A503" s="20" t="s">
        <v>871</v>
      </c>
      <c r="B503" s="20" t="s">
        <v>872</v>
      </c>
      <c r="C503" s="11">
        <f t="shared" si="21"/>
        <v>0</v>
      </c>
      <c r="D503" s="21"/>
      <c r="E503" s="21"/>
    </row>
    <row r="504" ht="24.95" customHeight="1" spans="1:5">
      <c r="A504" s="20" t="s">
        <v>873</v>
      </c>
      <c r="B504" s="20" t="s">
        <v>874</v>
      </c>
      <c r="C504" s="11">
        <f t="shared" si="21"/>
        <v>0</v>
      </c>
      <c r="D504" s="21"/>
      <c r="E504" s="21"/>
    </row>
    <row r="505" ht="24.95" customHeight="1" spans="1:5">
      <c r="A505" s="22" t="s">
        <v>875</v>
      </c>
      <c r="B505" s="22" t="s">
        <v>876</v>
      </c>
      <c r="C505" s="11">
        <f t="shared" si="21"/>
        <v>7738</v>
      </c>
      <c r="D505" s="21">
        <f>D506+D509</f>
        <v>7730</v>
      </c>
      <c r="E505" s="21">
        <f>E506+E509</f>
        <v>8</v>
      </c>
    </row>
    <row r="506" ht="24.95" customHeight="1" spans="1:5">
      <c r="A506" s="22" t="s">
        <v>877</v>
      </c>
      <c r="B506" s="22" t="s">
        <v>878</v>
      </c>
      <c r="C506" s="11">
        <f t="shared" si="21"/>
        <v>8</v>
      </c>
      <c r="D506" s="21"/>
      <c r="E506" s="21">
        <f>SUM(E507:E508)</f>
        <v>8</v>
      </c>
    </row>
    <row r="507" ht="24.95" customHeight="1" spans="1:5">
      <c r="A507" s="20" t="s">
        <v>879</v>
      </c>
      <c r="B507" s="20" t="s">
        <v>880</v>
      </c>
      <c r="C507" s="11">
        <f t="shared" si="21"/>
        <v>0</v>
      </c>
      <c r="D507" s="21"/>
      <c r="E507" s="21"/>
    </row>
    <row r="508" ht="24.95" customHeight="1" spans="1:5">
      <c r="A508" s="20" t="s">
        <v>881</v>
      </c>
      <c r="B508" s="20" t="s">
        <v>882</v>
      </c>
      <c r="C508" s="11">
        <f t="shared" si="21"/>
        <v>8</v>
      </c>
      <c r="D508" s="21"/>
      <c r="E508" s="21">
        <v>8</v>
      </c>
    </row>
    <row r="509" ht="24.95" customHeight="1" spans="1:5">
      <c r="A509" s="22" t="s">
        <v>883</v>
      </c>
      <c r="B509" s="22" t="s">
        <v>884</v>
      </c>
      <c r="C509" s="11">
        <f t="shared" si="21"/>
        <v>7730</v>
      </c>
      <c r="D509" s="21">
        <f>SUM(D510:D511)</f>
        <v>7730</v>
      </c>
      <c r="E509" s="21"/>
    </row>
    <row r="510" ht="24.95" customHeight="1" spans="1:5">
      <c r="A510" s="20" t="s">
        <v>885</v>
      </c>
      <c r="B510" s="20" t="s">
        <v>886</v>
      </c>
      <c r="C510" s="11">
        <f t="shared" si="21"/>
        <v>7730</v>
      </c>
      <c r="D510" s="25">
        <v>7730</v>
      </c>
      <c r="E510" s="21"/>
    </row>
    <row r="511" ht="24.95" customHeight="1" spans="1:5">
      <c r="A511" s="20" t="s">
        <v>887</v>
      </c>
      <c r="B511" s="20" t="s">
        <v>888</v>
      </c>
      <c r="C511" s="11">
        <f t="shared" si="21"/>
        <v>0</v>
      </c>
      <c r="D511" s="21"/>
      <c r="E511" s="21"/>
    </row>
    <row r="512" ht="24.95" customHeight="1" spans="1:5">
      <c r="A512" s="22" t="s">
        <v>889</v>
      </c>
      <c r="B512" s="22" t="s">
        <v>890</v>
      </c>
      <c r="C512" s="11">
        <f t="shared" si="21"/>
        <v>0</v>
      </c>
      <c r="D512" s="21"/>
      <c r="E512" s="21"/>
    </row>
    <row r="513" ht="24.95" customHeight="1" spans="1:5">
      <c r="A513" s="20" t="s">
        <v>891</v>
      </c>
      <c r="B513" s="20" t="s">
        <v>892</v>
      </c>
      <c r="C513" s="11">
        <f t="shared" si="21"/>
        <v>0</v>
      </c>
      <c r="D513" s="21"/>
      <c r="E513" s="21"/>
    </row>
    <row r="514" ht="24.95" customHeight="1" spans="1:5">
      <c r="A514" s="22" t="s">
        <v>893</v>
      </c>
      <c r="B514" s="22" t="s">
        <v>894</v>
      </c>
      <c r="C514" s="11">
        <f t="shared" si="21"/>
        <v>6</v>
      </c>
      <c r="D514" s="21">
        <f>D515</f>
        <v>6</v>
      </c>
      <c r="E514" s="21"/>
    </row>
    <row r="515" ht="24.95" customHeight="1" spans="1:5">
      <c r="A515" s="22" t="s">
        <v>895</v>
      </c>
      <c r="B515" s="22" t="s">
        <v>896</v>
      </c>
      <c r="C515" s="11">
        <f t="shared" si="21"/>
        <v>6</v>
      </c>
      <c r="D515" s="21">
        <f>SUM(D516:D521)</f>
        <v>6</v>
      </c>
      <c r="E515" s="21"/>
    </row>
    <row r="516" ht="24.95" customHeight="1" spans="1:5">
      <c r="A516" s="20" t="s">
        <v>897</v>
      </c>
      <c r="B516" s="20" t="s">
        <v>14</v>
      </c>
      <c r="C516" s="11">
        <f t="shared" si="21"/>
        <v>0</v>
      </c>
      <c r="D516" s="21"/>
      <c r="E516" s="21"/>
    </row>
    <row r="517" ht="24.95" customHeight="1" spans="1:5">
      <c r="A517" s="20" t="s">
        <v>898</v>
      </c>
      <c r="B517" s="20" t="s">
        <v>16</v>
      </c>
      <c r="C517" s="11">
        <f t="shared" si="21"/>
        <v>6</v>
      </c>
      <c r="D517" s="21">
        <v>6</v>
      </c>
      <c r="E517" s="21"/>
    </row>
    <row r="518" ht="24.95" customHeight="1" spans="1:5">
      <c r="A518" s="20" t="s">
        <v>899</v>
      </c>
      <c r="B518" s="20" t="s">
        <v>900</v>
      </c>
      <c r="C518" s="11">
        <f t="shared" si="21"/>
        <v>0</v>
      </c>
      <c r="D518" s="21"/>
      <c r="E518" s="21"/>
    </row>
    <row r="519" ht="24.95" customHeight="1" spans="1:5">
      <c r="A519" s="20" t="s">
        <v>901</v>
      </c>
      <c r="B519" s="20" t="s">
        <v>902</v>
      </c>
      <c r="C519" s="11">
        <f t="shared" si="21"/>
        <v>0</v>
      </c>
      <c r="D519" s="21"/>
      <c r="E519" s="21"/>
    </row>
    <row r="520" ht="24.95" customHeight="1" spans="1:5">
      <c r="A520" s="20" t="s">
        <v>903</v>
      </c>
      <c r="B520" s="20" t="s">
        <v>40</v>
      </c>
      <c r="C520" s="11">
        <f t="shared" si="21"/>
        <v>0</v>
      </c>
      <c r="D520" s="21"/>
      <c r="E520" s="21"/>
    </row>
    <row r="521" ht="24.95" customHeight="1" spans="1:5">
      <c r="A521" s="20" t="s">
        <v>904</v>
      </c>
      <c r="B521" s="20" t="s">
        <v>905</v>
      </c>
      <c r="C521" s="11">
        <f t="shared" si="21"/>
        <v>0</v>
      </c>
      <c r="D521" s="21"/>
      <c r="E521" s="21"/>
    </row>
    <row r="522" ht="24.95" customHeight="1" spans="1:5">
      <c r="A522" s="22" t="s">
        <v>906</v>
      </c>
      <c r="B522" s="22" t="s">
        <v>907</v>
      </c>
      <c r="C522" s="11">
        <f t="shared" si="21"/>
        <v>492</v>
      </c>
      <c r="D522" s="21">
        <f>D523+D527</f>
        <v>362</v>
      </c>
      <c r="E522" s="21">
        <f>E523+E527</f>
        <v>130</v>
      </c>
    </row>
    <row r="523" ht="24.95" customHeight="1" spans="1:5">
      <c r="A523" s="22" t="s">
        <v>908</v>
      </c>
      <c r="B523" s="22" t="s">
        <v>909</v>
      </c>
      <c r="C523" s="11">
        <f t="shared" si="21"/>
        <v>370</v>
      </c>
      <c r="D523" s="21">
        <f>SUM(D524:D526)</f>
        <v>362</v>
      </c>
      <c r="E523" s="21">
        <f>SUM(E524:E526)</f>
        <v>8</v>
      </c>
    </row>
    <row r="524" ht="24.95" customHeight="1" spans="1:5">
      <c r="A524" s="20" t="s">
        <v>910</v>
      </c>
      <c r="B524" s="20" t="s">
        <v>14</v>
      </c>
      <c r="C524" s="11">
        <f t="shared" si="21"/>
        <v>295</v>
      </c>
      <c r="D524" s="21">
        <v>295</v>
      </c>
      <c r="E524" s="21"/>
    </row>
    <row r="525" ht="24.95" customHeight="1" spans="1:5">
      <c r="A525" s="20" t="s">
        <v>911</v>
      </c>
      <c r="B525" s="20" t="s">
        <v>16</v>
      </c>
      <c r="C525" s="11">
        <f t="shared" ref="C525:C551" si="22">SUM(D525:E525)</f>
        <v>67</v>
      </c>
      <c r="D525" s="21">
        <v>67</v>
      </c>
      <c r="E525" s="21"/>
    </row>
    <row r="526" ht="24.95" customHeight="1" spans="1:5">
      <c r="A526" s="20" t="s">
        <v>912</v>
      </c>
      <c r="B526" s="20" t="s">
        <v>913</v>
      </c>
      <c r="C526" s="11">
        <f t="shared" si="22"/>
        <v>8</v>
      </c>
      <c r="D526" s="21"/>
      <c r="E526" s="21">
        <v>8</v>
      </c>
    </row>
    <row r="527" ht="24.95" customHeight="1" spans="1:5">
      <c r="A527" s="22" t="s">
        <v>914</v>
      </c>
      <c r="B527" s="22" t="s">
        <v>915</v>
      </c>
      <c r="C527" s="11">
        <f t="shared" si="22"/>
        <v>122</v>
      </c>
      <c r="D527" s="21"/>
      <c r="E527" s="21">
        <f>SUM(E528)</f>
        <v>122</v>
      </c>
    </row>
    <row r="528" ht="24.95" customHeight="1" spans="1:5">
      <c r="A528" s="20" t="s">
        <v>916</v>
      </c>
      <c r="B528" s="20" t="s">
        <v>917</v>
      </c>
      <c r="C528" s="11">
        <f t="shared" si="22"/>
        <v>122</v>
      </c>
      <c r="D528" s="21"/>
      <c r="E528" s="21">
        <v>122</v>
      </c>
    </row>
    <row r="529" ht="24.95" customHeight="1" spans="1:5">
      <c r="A529" s="22" t="s">
        <v>918</v>
      </c>
      <c r="B529" s="22" t="s">
        <v>919</v>
      </c>
      <c r="C529" s="11">
        <f t="shared" si="22"/>
        <v>0</v>
      </c>
      <c r="D529" s="21"/>
      <c r="E529" s="21"/>
    </row>
    <row r="530" ht="24.95" customHeight="1" spans="1:5">
      <c r="A530" s="20" t="s">
        <v>920</v>
      </c>
      <c r="B530" s="20" t="s">
        <v>14</v>
      </c>
      <c r="C530" s="11">
        <f t="shared" si="22"/>
        <v>0</v>
      </c>
      <c r="D530" s="21"/>
      <c r="E530" s="21"/>
    </row>
    <row r="531" ht="24.95" customHeight="1" spans="1:5">
      <c r="A531" s="20" t="s">
        <v>921</v>
      </c>
      <c r="B531" s="20" t="s">
        <v>922</v>
      </c>
      <c r="C531" s="11">
        <f t="shared" si="22"/>
        <v>0</v>
      </c>
      <c r="D531" s="21"/>
      <c r="E531" s="21"/>
    </row>
    <row r="532" ht="24.95" customHeight="1" spans="1:5">
      <c r="A532" s="22" t="s">
        <v>923</v>
      </c>
      <c r="B532" s="22" t="s">
        <v>924</v>
      </c>
      <c r="C532" s="11">
        <f t="shared" si="22"/>
        <v>0</v>
      </c>
      <c r="D532" s="21"/>
      <c r="E532" s="21"/>
    </row>
    <row r="533" ht="24.95" customHeight="1" spans="1:5">
      <c r="A533" s="20" t="s">
        <v>925</v>
      </c>
      <c r="B533" s="20" t="s">
        <v>14</v>
      </c>
      <c r="C533" s="11">
        <f t="shared" si="22"/>
        <v>0</v>
      </c>
      <c r="D533" s="21"/>
      <c r="E533" s="21"/>
    </row>
    <row r="534" ht="24.95" customHeight="1" spans="1:5">
      <c r="A534" s="22" t="s">
        <v>926</v>
      </c>
      <c r="B534" s="22" t="s">
        <v>927</v>
      </c>
      <c r="C534" s="11">
        <f t="shared" si="22"/>
        <v>0</v>
      </c>
      <c r="D534" s="21"/>
      <c r="E534" s="21"/>
    </row>
    <row r="535" ht="24.95" customHeight="1" spans="1:5">
      <c r="A535" s="20" t="s">
        <v>928</v>
      </c>
      <c r="B535" s="20" t="s">
        <v>929</v>
      </c>
      <c r="C535" s="11">
        <f t="shared" si="22"/>
        <v>0</v>
      </c>
      <c r="D535" s="21"/>
      <c r="E535" s="21"/>
    </row>
    <row r="536" ht="24.95" customHeight="1" spans="1:5">
      <c r="A536" s="22" t="s">
        <v>930</v>
      </c>
      <c r="B536" s="22" t="s">
        <v>931</v>
      </c>
      <c r="C536" s="11">
        <f t="shared" si="22"/>
        <v>2900</v>
      </c>
      <c r="D536" s="21"/>
      <c r="E536" s="21">
        <v>2900</v>
      </c>
    </row>
    <row r="537" ht="24.95" customHeight="1" spans="1:5">
      <c r="A537" s="22" t="s">
        <v>932</v>
      </c>
      <c r="B537" s="22" t="s">
        <v>933</v>
      </c>
      <c r="C537" s="11">
        <f t="shared" si="22"/>
        <v>882</v>
      </c>
      <c r="D537" s="21"/>
      <c r="E537" s="21">
        <f>E542</f>
        <v>882</v>
      </c>
    </row>
    <row r="538" ht="24.95" customHeight="1" spans="1:5">
      <c r="A538" s="22" t="s">
        <v>934</v>
      </c>
      <c r="B538" s="22" t="s">
        <v>935</v>
      </c>
      <c r="C538" s="11">
        <f t="shared" si="22"/>
        <v>0</v>
      </c>
      <c r="D538" s="21"/>
      <c r="E538" s="21"/>
    </row>
    <row r="539" ht="24.95" customHeight="1" spans="1:5">
      <c r="A539" s="22" t="s">
        <v>936</v>
      </c>
      <c r="B539" s="22" t="s">
        <v>937</v>
      </c>
      <c r="C539" s="11">
        <f t="shared" si="22"/>
        <v>0</v>
      </c>
      <c r="D539" s="21"/>
      <c r="E539" s="21"/>
    </row>
    <row r="540" ht="24.95" customHeight="1" spans="1:5">
      <c r="A540" s="20" t="s">
        <v>938</v>
      </c>
      <c r="B540" s="20" t="s">
        <v>939</v>
      </c>
      <c r="C540" s="11">
        <f t="shared" si="22"/>
        <v>0</v>
      </c>
      <c r="D540" s="21"/>
      <c r="E540" s="21"/>
    </row>
    <row r="541" ht="24.95" customHeight="1" spans="1:5">
      <c r="A541" s="20" t="s">
        <v>940</v>
      </c>
      <c r="B541" s="20" t="s">
        <v>941</v>
      </c>
      <c r="C541" s="11">
        <f t="shared" si="22"/>
        <v>0</v>
      </c>
      <c r="D541" s="21"/>
      <c r="E541" s="21"/>
    </row>
    <row r="542" ht="24.95" customHeight="1" spans="1:5">
      <c r="A542" s="22" t="s">
        <v>942</v>
      </c>
      <c r="B542" s="22" t="s">
        <v>943</v>
      </c>
      <c r="C542" s="11">
        <f t="shared" si="22"/>
        <v>882</v>
      </c>
      <c r="D542" s="21"/>
      <c r="E542" s="21">
        <f>E543</f>
        <v>882</v>
      </c>
    </row>
    <row r="543" ht="24.95" customHeight="1" spans="1:5">
      <c r="A543" s="20" t="s">
        <v>944</v>
      </c>
      <c r="B543" s="20" t="s">
        <v>945</v>
      </c>
      <c r="C543" s="11">
        <f t="shared" si="22"/>
        <v>882</v>
      </c>
      <c r="D543" s="21"/>
      <c r="E543" s="21">
        <v>882</v>
      </c>
    </row>
    <row r="544" ht="24.95" customHeight="1" spans="1:5">
      <c r="A544" s="22" t="s">
        <v>946</v>
      </c>
      <c r="B544" s="22" t="s">
        <v>947</v>
      </c>
      <c r="C544" s="11">
        <f t="shared" si="22"/>
        <v>0</v>
      </c>
      <c r="D544" s="21"/>
      <c r="E544" s="21"/>
    </row>
    <row r="545" ht="24.95" customHeight="1" spans="1:5">
      <c r="A545" s="22" t="s">
        <v>948</v>
      </c>
      <c r="B545" s="22" t="s">
        <v>949</v>
      </c>
      <c r="C545" s="11">
        <f t="shared" si="22"/>
        <v>0</v>
      </c>
      <c r="D545" s="21"/>
      <c r="E545" s="21"/>
    </row>
    <row r="546" ht="14.25" spans="1:5">
      <c r="A546" s="22" t="s">
        <v>950</v>
      </c>
      <c r="B546" s="22" t="s">
        <v>951</v>
      </c>
      <c r="C546" s="11">
        <f t="shared" si="22"/>
        <v>4604</v>
      </c>
      <c r="D546" s="21"/>
      <c r="E546" s="21">
        <f>E547</f>
        <v>4604</v>
      </c>
    </row>
    <row r="547" ht="14.25" spans="1:5">
      <c r="A547" s="22" t="s">
        <v>952</v>
      </c>
      <c r="B547" s="22" t="s">
        <v>953</v>
      </c>
      <c r="C547" s="11">
        <f t="shared" si="22"/>
        <v>4604</v>
      </c>
      <c r="D547" s="21"/>
      <c r="E547" s="21">
        <f>SUM(E548:E549)</f>
        <v>4604</v>
      </c>
    </row>
    <row r="548" ht="14.25" spans="1:5">
      <c r="A548" s="20" t="s">
        <v>954</v>
      </c>
      <c r="B548" s="20" t="s">
        <v>955</v>
      </c>
      <c r="C548" s="11">
        <f t="shared" si="22"/>
        <v>4604</v>
      </c>
      <c r="D548" s="21"/>
      <c r="E548" s="21">
        <v>4604</v>
      </c>
    </row>
    <row r="549" ht="24" spans="1:5">
      <c r="A549" s="20" t="s">
        <v>956</v>
      </c>
      <c r="B549" s="20" t="s">
        <v>957</v>
      </c>
      <c r="C549" s="11">
        <f t="shared" si="22"/>
        <v>0</v>
      </c>
      <c r="D549" s="21"/>
      <c r="E549" s="21"/>
    </row>
    <row r="550" ht="14.25" spans="1:5">
      <c r="A550" s="22" t="s">
        <v>958</v>
      </c>
      <c r="B550" s="22" t="s">
        <v>959</v>
      </c>
      <c r="C550" s="11">
        <f t="shared" si="22"/>
        <v>30</v>
      </c>
      <c r="D550" s="21"/>
      <c r="E550" s="21">
        <f>SUM(E551)</f>
        <v>30</v>
      </c>
    </row>
    <row r="551" ht="24.95" customHeight="1" spans="1:5">
      <c r="A551" s="22" t="s">
        <v>960</v>
      </c>
      <c r="B551" s="22" t="s">
        <v>961</v>
      </c>
      <c r="C551" s="11">
        <f t="shared" si="22"/>
        <v>30</v>
      </c>
      <c r="D551" s="21"/>
      <c r="E551" s="21">
        <v>30</v>
      </c>
    </row>
  </sheetData>
  <autoFilter ref="A1:E551">
    <extLst/>
  </autoFilter>
  <mergeCells count="2">
    <mergeCell ref="A1:E1"/>
    <mergeCell ref="A2:E2"/>
  </mergeCells>
  <printOptions horizontalCentered="1"/>
  <pageMargins left="0.751388888888889" right="0.751388888888889" top="0.979861111111111" bottom="0.979861111111111" header="0.511805555555556" footer="0.511805555555556"/>
  <pageSetup paperSize="9" orientation="portrait" horizontalDpi="600" vertic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一般公共预算本级支出表3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2020-08-24T03:48:00Z</dcterms:created>
  <dcterms:modified xsi:type="dcterms:W3CDTF">2021-03-19T03:21:09Z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